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hidePivotFieldList="1" autoCompressPictures="0" defaultThemeVersion="124226"/>
  <mc:AlternateContent xmlns:mc="http://schemas.openxmlformats.org/markup-compatibility/2006">
    <mc:Choice Requires="x15">
      <x15ac:absPath xmlns:x15ac="http://schemas.microsoft.com/office/spreadsheetml/2010/11/ac" url="C:\Users\User\Documents\sito\"/>
    </mc:Choice>
  </mc:AlternateContent>
  <bookViews>
    <workbookView xWindow="0" yWindow="0" windowWidth="28800" windowHeight="11730" activeTab="1"/>
  </bookViews>
  <sheets>
    <sheet name="Frontespizio" sheetId="1" r:id="rId1"/>
    <sheet name="DB Attività Reati" sheetId="7" r:id="rId2"/>
    <sheet name="Matrice di riferimento" sheetId="8" r:id="rId3"/>
    <sheet name="Riepilogo dei Rischi" sheetId="6" r:id="rId4"/>
  </sheets>
  <definedNames>
    <definedName name="_xlnm._FilterDatabase" localSheetId="1" hidden="1">'DB Attività Reati'!$A$5:$Q$87</definedName>
    <definedName name="_xlnm.Print_Area" localSheetId="1">'DB Attività Reati'!$A$5:$L$64</definedName>
    <definedName name="_xlnm.Print_Area" localSheetId="0">Frontespizio!$A$13:$Q$29</definedName>
    <definedName name="_xlnm.Print_Area" localSheetId="2">'Matrice di riferimento'!$A$2:$K$32</definedName>
    <definedName name="_xlnm.Print_Area" localSheetId="3">'Riepilogo dei Rischi'!$A$1:$G$21</definedName>
    <definedName name="_xlnm.Print_Titles" localSheetId="1">'DB Attività Reati'!$5:$5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35" i="7" l="1"/>
  <c r="J35" i="7"/>
  <c r="M36" i="7"/>
  <c r="J36" i="7"/>
  <c r="M37" i="7"/>
  <c r="J37" i="7"/>
  <c r="M38" i="7"/>
  <c r="J38" i="7"/>
  <c r="M52" i="7"/>
  <c r="M43" i="7"/>
  <c r="J43" i="7"/>
  <c r="M14" i="7"/>
  <c r="M15" i="7"/>
  <c r="J15" i="7"/>
  <c r="M45" i="7"/>
  <c r="J45" i="7"/>
  <c r="M7" i="7"/>
  <c r="J7" i="7"/>
  <c r="M8" i="7"/>
  <c r="J8" i="7"/>
  <c r="M9" i="7"/>
  <c r="J9" i="7"/>
  <c r="M10" i="7"/>
  <c r="J10" i="7"/>
  <c r="M11" i="7"/>
  <c r="J11" i="7"/>
  <c r="M12" i="7"/>
  <c r="M13" i="7"/>
  <c r="J13" i="7"/>
  <c r="M16" i="7"/>
  <c r="J16" i="7"/>
  <c r="M17" i="7"/>
  <c r="J17" i="7"/>
  <c r="M18" i="7"/>
  <c r="J18" i="7"/>
  <c r="M19" i="7"/>
  <c r="J19" i="7"/>
  <c r="M20" i="7"/>
  <c r="M21" i="7"/>
  <c r="M22" i="7"/>
  <c r="J22" i="7"/>
  <c r="M23" i="7"/>
  <c r="J23" i="7"/>
  <c r="M24" i="7"/>
  <c r="J24" i="7"/>
  <c r="M25" i="7"/>
  <c r="J25" i="7"/>
  <c r="M26" i="7"/>
  <c r="J26" i="7"/>
  <c r="M27" i="7"/>
  <c r="J27" i="7"/>
  <c r="M28" i="7"/>
  <c r="M29" i="7"/>
  <c r="M30" i="7"/>
  <c r="J30" i="7"/>
  <c r="M31" i="7"/>
  <c r="J31" i="7"/>
  <c r="M34" i="7"/>
  <c r="M39" i="7"/>
  <c r="J39" i="7"/>
  <c r="M40" i="7"/>
  <c r="J40" i="7"/>
  <c r="M41" i="7"/>
  <c r="J41" i="7"/>
  <c r="M42" i="7"/>
  <c r="J42" i="7"/>
  <c r="M44" i="7"/>
  <c r="J44" i="7"/>
  <c r="M46" i="7"/>
  <c r="J46" i="7"/>
  <c r="M47" i="7"/>
  <c r="J47" i="7"/>
  <c r="M48" i="7"/>
  <c r="J48" i="7"/>
  <c r="M49" i="7"/>
  <c r="J49" i="7"/>
  <c r="M50" i="7"/>
  <c r="J50" i="7"/>
  <c r="M51" i="7"/>
  <c r="J51" i="7"/>
  <c r="M53" i="7"/>
  <c r="J53" i="7"/>
  <c r="M54" i="7"/>
  <c r="M55" i="7"/>
  <c r="J55" i="7"/>
  <c r="M56" i="7"/>
  <c r="M57" i="7"/>
  <c r="M58" i="7"/>
  <c r="J58" i="7"/>
  <c r="M59" i="7"/>
  <c r="J59" i="7"/>
  <c r="M60" i="7"/>
  <c r="J60" i="7"/>
  <c r="M61" i="7"/>
  <c r="J61" i="7"/>
  <c r="M62" i="7"/>
  <c r="J62" i="7"/>
  <c r="M63" i="7"/>
  <c r="J63" i="7"/>
  <c r="M64" i="7"/>
  <c r="J64" i="7"/>
  <c r="M65" i="7"/>
  <c r="J65" i="7"/>
  <c r="M66" i="7"/>
  <c r="J66" i="7"/>
  <c r="M67" i="7"/>
  <c r="J67" i="7"/>
  <c r="M68" i="7"/>
  <c r="J68" i="7"/>
  <c r="M69" i="7"/>
  <c r="J69" i="7"/>
  <c r="M6" i="7"/>
  <c r="M70" i="7"/>
  <c r="M71" i="7"/>
  <c r="M72" i="7"/>
  <c r="M73" i="7"/>
  <c r="M74" i="7"/>
  <c r="M75" i="7"/>
  <c r="M76" i="7"/>
  <c r="M77" i="7"/>
  <c r="M78" i="7"/>
  <c r="M79" i="7"/>
  <c r="M80" i="7"/>
  <c r="M81" i="7"/>
  <c r="M82" i="7"/>
  <c r="M83" i="7"/>
  <c r="M84" i="7"/>
  <c r="M85" i="7"/>
  <c r="M86" i="7"/>
  <c r="M87" i="7"/>
  <c r="G9" i="6"/>
  <c r="C9" i="6"/>
  <c r="F9" i="6"/>
  <c r="F4" i="6"/>
  <c r="E9" i="6"/>
  <c r="F2" i="6"/>
</calcChain>
</file>

<file path=xl/sharedStrings.xml><?xml version="1.0" encoding="utf-8"?>
<sst xmlns="http://schemas.openxmlformats.org/spreadsheetml/2006/main" count="764" uniqueCount="205">
  <si>
    <t xml:space="preserve">
 PTP Science Park S.c.a.r.l.
ALLEGATO 2 PTPCT  REPOSITORY DEI RISCHI rev.1
PTPCT - MOGC 231/01
</t>
  </si>
  <si>
    <t>Trascurabile</t>
  </si>
  <si>
    <t>Area sotto controllo</t>
  </si>
  <si>
    <t>Area critica</t>
  </si>
  <si>
    <t xml:space="preserve"> la Società può amministrare indirettametne il versamento delle somme)</t>
  </si>
  <si>
    <t>0 (controllo di primo livello non effettuato)</t>
  </si>
  <si>
    <t>1 (controllo di primo livello non formalizzato ma svolto regolarmente)</t>
  </si>
  <si>
    <t>2 (controllo di primo livello formalizzato e svolto regolarmente)</t>
  </si>
  <si>
    <t>3 (presenza di regolari controlli primo livello, di procedura informatica e di audit/secondo livello)</t>
  </si>
  <si>
    <t>0 (reato impossibile)</t>
  </si>
  <si>
    <t>1 (reato tecnicamente possibile ma con bassa probabilità di accadimento)</t>
  </si>
  <si>
    <t>2 (reato possibile con probabilità di accadimento medio-bassa)</t>
  </si>
  <si>
    <t>3 (reato possibile con probabilità di accadimento media)</t>
  </si>
  <si>
    <t>4 (reato con probabilità di accadimento alta)</t>
  </si>
  <si>
    <t>Ref. D. Lgs. 231/01</t>
  </si>
  <si>
    <t xml:space="preserve">Ref. Legge 190/2012 </t>
  </si>
  <si>
    <t>Rischio reato</t>
  </si>
  <si>
    <t>Descrizione</t>
  </si>
  <si>
    <t>Attività sensibile</t>
  </si>
  <si>
    <t>Processo</t>
  </si>
  <si>
    <t>Applicabilità del rischio (si/no)</t>
  </si>
  <si>
    <t>Probabilità di accadimento (0-4)</t>
  </si>
  <si>
    <t>Valutazione efficacia controlli: 0 (Assente) - 3 (Controlli di secondo livello)</t>
  </si>
  <si>
    <t>Scoring finale</t>
  </si>
  <si>
    <t>Stato Rilevazione</t>
  </si>
  <si>
    <t>Area di rischio</t>
  </si>
  <si>
    <t>Art. 24
obbligo formativo</t>
  </si>
  <si>
    <t>SI</t>
  </si>
  <si>
    <t xml:space="preserve"> (Reati commessi nei rapporti con la Pubblica Amministrazione)</t>
  </si>
  <si>
    <r>
      <t xml:space="preserve">L'attività di formazione del personale potrebbe presentare potenziali profili di rischio di commissione, anche a titolo di concorso con altre funzioni aziendali, dei reati di:
- </t>
    </r>
    <r>
      <rPr>
        <b/>
        <sz val="11"/>
        <rFont val="Calibri"/>
        <family val="2"/>
        <scheme val="minor"/>
      </rPr>
      <t xml:space="preserve">malversazione, </t>
    </r>
    <r>
      <rPr>
        <sz val="11"/>
        <rFont val="Calibri"/>
        <family val="2"/>
        <scheme val="minor"/>
      </rPr>
      <t xml:space="preserve">nel caso in cui, ad esempio, la Società utilizzi contributi/sovvenzioni/finanziamenti pubblici, ottenuti dallo Stato o da altro Ente Pubblico o dalle Comunità Europee, per finalità diverse da quelle per le quali sono stati destinati, quale, a titolo meramente esemplificativo, l’attività formativa.
- indebita percezione di erogazioni, nel caso di omissione di informazioni dovute o di utilizzo di dichiarazioni o documenti attestanti cose non vere, salvo che il fatto costituisca truffa aggravata per il conseguimento di erogazioni pubbliche, allo scopo di ottenere indebitamente tali erogazioni, a titolo esemplificativo, finalizzate all’attività formativa.
</t>
    </r>
    <r>
      <rPr>
        <b/>
        <sz val="11"/>
        <rFont val="Calibri"/>
        <family val="2"/>
        <scheme val="minor"/>
      </rPr>
      <t xml:space="preserve">- truffa aggravata </t>
    </r>
    <r>
      <rPr>
        <sz val="11"/>
        <rFont val="Calibri"/>
        <family val="2"/>
        <scheme val="minor"/>
      </rPr>
      <t xml:space="preserve">per il conseguimento di erogazioni pubbliche qualora, ad esempio, venga presentata falsa documentazione in fase di qualifica, allo scopo di ottenere contributi da impiegare ai fini formativi, in assenza di requisiti richiesti dalla Pubblica Amministrazione.
</t>
    </r>
  </si>
  <si>
    <t>Formazione del personale</t>
  </si>
  <si>
    <t>Risorse Umane</t>
  </si>
  <si>
    <t>si</t>
  </si>
  <si>
    <t>Area da adeguare</t>
  </si>
  <si>
    <t>A</t>
  </si>
  <si>
    <t>Gestione degli adempimenti e dei rapporti con la Pubblica Amministrazione</t>
  </si>
  <si>
    <t>Art. 24</t>
  </si>
  <si>
    <t xml:space="preserve">                               Reati commessi nei rapporti con la Pubblica Amministrazione</t>
  </si>
  <si>
    <r>
      <t>L'attività di gestione degli ammortizzatori sociali e dei rapporti sindacali potrebbe presentare potenziali profili di rischio di commissione, anche a titolo di concorso con altre funzioni aziendali, del reato di</t>
    </r>
    <r>
      <rPr>
        <b/>
        <sz val="11"/>
        <rFont val="Calibri"/>
        <family val="2"/>
        <scheme val="minor"/>
      </rPr>
      <t xml:space="preserve"> truffa aggravata ai danni dello stato</t>
    </r>
    <r>
      <rPr>
        <sz val="11"/>
        <rFont val="Calibri"/>
        <family val="2"/>
        <scheme val="minor"/>
      </rPr>
      <t xml:space="preserve">, ad esempio attraverso la produzione alla Pubblica Amministrazione di documentazione alterata, al fine di evitare l'applicazione di una sanzione connessa al mancato rispetto degli obblighi di legge. 
Nel caso specifico delle fattispecie corruttive (Indebita percezione di contributi, finanziamenti o altre erogazioni da parte dello Stato o di altro ente pubblico o delle Comunità europee) per la natura giuridica della Società in House  l'attività di gestione degli ammortizzatori sociali  e  dei rapporti sindacali porebbe rappresentare profilo di rischio corruttivo ex legge 190/2012  a titolo esemplificativo e non esaustivo quando l'organo di Presidenza  preposto  con  delega amministrativa del CdA a stipulare accordi con le rappresentanze sindacali  o la Direzione Tecnica preposta alla gestione economico-amministrativa dell'ente  fornisca informazione artatamente  non veritiere, alterate e mendaci per nascondere situazioni di dissesto finanziario che comportino la ristrutturazione aziendale </t>
    </r>
  </si>
  <si>
    <t>Gestione degli ammortizzatori sociali e dei rapporti sindacali</t>
  </si>
  <si>
    <t>NO</t>
  </si>
  <si>
    <r>
      <t xml:space="preserve">L'attività di gestione del ciclo fiscale potrebbe presentare il rischio di commissione, anche a titolo di concorso con altre funzioni aziendali, dei reati di:
- </t>
    </r>
    <r>
      <rPr>
        <b/>
        <sz val="11"/>
        <rFont val="Calibri"/>
        <family val="2"/>
        <scheme val="minor"/>
      </rPr>
      <t>truffa aggravata ai danni dello Stato</t>
    </r>
    <r>
      <rPr>
        <sz val="11"/>
        <rFont val="Calibri"/>
        <family val="2"/>
        <scheme val="minor"/>
      </rPr>
      <t xml:space="preserve">, nell'ipotesi in cui la società alteri dolosamente il contenuto della documentazione destinata agli Enti Pubblici competenti (a es. INPS e INAIL, Agenzia delle Entrate), al fine di ottenere un illecito vantaggio (es. mancata applicazione di sanzioni);
- </t>
    </r>
    <r>
      <rPr>
        <b/>
        <sz val="11"/>
        <rFont val="Calibri"/>
        <family val="2"/>
        <scheme val="minor"/>
      </rPr>
      <t xml:space="preserve">frode informatica </t>
    </r>
    <r>
      <rPr>
        <sz val="11"/>
        <rFont val="Calibri"/>
        <family val="2"/>
        <scheme val="minor"/>
      </rPr>
      <t xml:space="preserve">in caso di alterazione del funzionamento del sistema telematico o dei dati (ad esempio: comunicazioni e segnalazioni obbligatorie relativamente al personale), delle informazioni o dei programmi del sistema telematico all'Agenzia delle entrate per ottenere un ingiusto profitto.
</t>
    </r>
  </si>
  <si>
    <t>Gestione del ciclo fiscale</t>
  </si>
  <si>
    <r>
      <t>L'attività di comunicazioni agli Enti potrebbe presentare potenziali profili di rischio di commissione, anche a titolo di concorso con altre funzioni aziendali, del reato di</t>
    </r>
    <r>
      <rPr>
        <b/>
        <sz val="11"/>
        <rFont val="Calibri"/>
        <family val="2"/>
        <scheme val="minor"/>
      </rPr>
      <t xml:space="preserve"> truffa ai danni dello stato</t>
    </r>
    <r>
      <rPr>
        <sz val="11"/>
        <rFont val="Calibri"/>
        <family val="2"/>
        <scheme val="minor"/>
      </rPr>
      <t xml:space="preserve">, ad esempio attraverso la produzione alla Pubblica Amministrazione di documentazione alterata, al fine di evitare l'applicazione di una sanzione connessa al mancato rispetto degli obblighi di legge. </t>
    </r>
  </si>
  <si>
    <t>Rapporto con gli Enti Pubblici Soci</t>
  </si>
  <si>
    <t>Rapporti con la PA</t>
  </si>
  <si>
    <r>
      <t xml:space="preserve">L'attività di gestione degli adempimenti contributivi e assicurativi potrebbe essere strumentale alla commissione, anche a titolo di concorso con altre funzioni aziendali, dei reati di:
- </t>
    </r>
    <r>
      <rPr>
        <b/>
        <sz val="11"/>
        <rFont val="Calibri"/>
        <family val="2"/>
        <scheme val="minor"/>
      </rPr>
      <t>truffa</t>
    </r>
    <r>
      <rPr>
        <sz val="11"/>
        <rFont val="Calibri"/>
        <family val="2"/>
        <scheme val="minor"/>
      </rPr>
      <t xml:space="preserve"> </t>
    </r>
    <r>
      <rPr>
        <b/>
        <sz val="11"/>
        <rFont val="Calibri"/>
        <family val="2"/>
        <scheme val="minor"/>
      </rPr>
      <t>aggravata ai danni dello Stato</t>
    </r>
    <r>
      <rPr>
        <sz val="11"/>
        <rFont val="Calibri"/>
        <family val="2"/>
        <scheme val="minor"/>
      </rPr>
      <t xml:space="preserve">, nell'ipotesi in cui la società alteri dolosamente contenuto della documentazione destinata agli Enti Pubblici competenti (a es. INPS e INAIL, Agenzia delle Entrate) al fine di ottenere un illecito vantaggio (es. mancata applicazione di sanzioni);
-  </t>
    </r>
    <r>
      <rPr>
        <b/>
        <sz val="11"/>
        <rFont val="Calibri"/>
        <family val="2"/>
        <scheme val="minor"/>
      </rPr>
      <t>frode informatica</t>
    </r>
    <r>
      <rPr>
        <sz val="11"/>
        <rFont val="Calibri"/>
        <family val="2"/>
        <scheme val="minor"/>
      </rPr>
      <t>, in caso di alterazione del funzionamento del sistema telematico o dei dati (ad esempio: comunicazioni e segnalazioni obbligatorie relative al personale), delle informazioni o dei programmi del sistema telematico all'Agenzia delle entrate per ottenere un ingiusto profitto.</t>
    </r>
  </si>
  <si>
    <t>Adempimenti contributivi e assicurativi</t>
  </si>
  <si>
    <t>Amministrazione del Personale</t>
  </si>
  <si>
    <r>
      <t xml:space="preserve">L'attività di gestione degli adempimenti fiscali potrebbe essere strumentale alla commissione, anche a titolo di concorso con altre funzioni aziendali, dei reati di:
- </t>
    </r>
    <r>
      <rPr>
        <b/>
        <sz val="11"/>
        <rFont val="Calibri"/>
        <family val="2"/>
        <scheme val="minor"/>
      </rPr>
      <t>truffa aggravata ai danni dello Stato</t>
    </r>
    <r>
      <rPr>
        <sz val="11"/>
        <rFont val="Calibri"/>
        <family val="2"/>
        <scheme val="minor"/>
      </rPr>
      <t xml:space="preserve">, nell'ipotesi in cui la società alteri dolosamente il contenuto della documentazione destinata agli Enti Pubblici competenti (a es. INPS e INAIL, Agenzia delle Entrate), al fine di ottenere un illecito vantaggio (es. mancata applicazione di sanzioni);
- </t>
    </r>
    <r>
      <rPr>
        <b/>
        <sz val="11"/>
        <rFont val="Calibri"/>
        <family val="2"/>
        <scheme val="minor"/>
      </rPr>
      <t>frode informatica</t>
    </r>
    <r>
      <rPr>
        <sz val="11"/>
        <rFont val="Calibri"/>
        <family val="2"/>
        <scheme val="minor"/>
      </rPr>
      <t xml:space="preserve"> in caso di alterazione del funzionamento del sistema telematico o dei dati (ad esempio: comunicazioni e segnalazioni obbligatorie relativamente al personale), delle informazioni o dei programmi del sistema telematico all'Agenzia delle entrate per ottenere un ingiusto profitto.</t>
    </r>
  </si>
  <si>
    <t>Adempimenti fiscali</t>
  </si>
  <si>
    <r>
      <t xml:space="preserve">L'attività di emissione della specifica tecnica e allineamento tecnico potrebbe presentare il rischio di commissione, anche a titolo di concorso con altre funzioni aziendali, del reato di </t>
    </r>
    <r>
      <rPr>
        <b/>
        <sz val="11"/>
        <color indexed="8"/>
        <rFont val="Calibri"/>
        <family val="2"/>
        <scheme val="minor"/>
      </rPr>
      <t>truffa</t>
    </r>
    <r>
      <rPr>
        <sz val="11"/>
        <color indexed="8"/>
        <rFont val="Calibri"/>
        <family val="2"/>
        <scheme val="minor"/>
      </rPr>
      <t xml:space="preserve"> qualora la Società alteri la documentazione ovvero ometta dati ed informazioni per fare in modo che l'offerta sia accettata (o al fine di essere ammessa alla partecipazione di una gara pubblica, pure in assenza dei requisiti previsti dalla normativa).</t>
    </r>
  </si>
  <si>
    <t>Emissione offerta/predisposizione documenti di gara
Stipula ed esecuzione dei contratti con la clientela pubblica e privata</t>
  </si>
  <si>
    <t>Area Commerciale</t>
  </si>
  <si>
    <r>
      <t xml:space="preserve">L'attività di gestione della profilazione utente, potrebbe presentare profili di rischio strumentali alla commissione del reato di </t>
    </r>
    <r>
      <rPr>
        <b/>
        <sz val="11"/>
        <color indexed="8"/>
        <rFont val="Calibri"/>
        <family val="2"/>
        <scheme val="minor"/>
      </rPr>
      <t>frode informatica</t>
    </r>
    <r>
      <rPr>
        <sz val="11"/>
        <color indexed="8"/>
        <rFont val="Calibri"/>
        <family val="2"/>
        <scheme val="minor"/>
      </rPr>
      <t xml:space="preserve"> ai danni dello Stato, ad esempio, in caso di alterazione di un sistema informatico o telematico ovvero di dati, informazioni o programmi contenuti in un sistema informatico o telematico della Pubblica Amministrazione (es. sito internet).
Nel caso specifico del</t>
    </r>
    <r>
      <rPr>
        <b/>
        <sz val="11"/>
        <color indexed="8"/>
        <rFont val="Calibri"/>
        <family val="2"/>
        <scheme val="minor"/>
      </rPr>
      <t>le fattispecie corruttive</t>
    </r>
    <r>
      <rPr>
        <sz val="11"/>
        <color indexed="8"/>
        <rFont val="Calibri"/>
        <family val="2"/>
        <scheme val="minor"/>
      </rPr>
      <t xml:space="preserve"> ( tra sui si cita il reato di Rivelazione ed utilizzazione di segreti di ufficio)  la gestione profilazione utente potrebbe rappresentare profilo di rischio corruttivo ex legge 190/2012  a titolo esemplificativo e non esaustivo quando il Responsabile di Area o funzione utilizzando informazioni privilegiate attraverso accesso a dati sensibili e aziendali procuri a sé o ad altri un ingiusto vantaggio patrimoniale ovvero arrechi  ad altri un danno ingiusto, ad esempio agevolando o sfavorendo la procedura di selezioni di fornitori o consulenti</t>
    </r>
  </si>
  <si>
    <t>Gestione della profilazione utente</t>
  </si>
  <si>
    <t>IT</t>
  </si>
  <si>
    <t>Gestione dei sistemi informativi e dei diritti d'autore in ambito ICT</t>
  </si>
  <si>
    <r>
      <t xml:space="preserve">L'attività di predisposizione dell'offerta e negoziazione potrebbe presentare il rischio di commissione, anche a titolo di concorso con altre funzioni aziendali, del reato di </t>
    </r>
    <r>
      <rPr>
        <b/>
        <sz val="11"/>
        <color rgb="FF000000"/>
        <rFont val="Calibri"/>
        <family val="2"/>
        <scheme val="minor"/>
      </rPr>
      <t>truffa</t>
    </r>
    <r>
      <rPr>
        <sz val="11"/>
        <color indexed="8"/>
        <rFont val="Calibri"/>
        <family val="2"/>
        <scheme val="minor"/>
      </rPr>
      <t xml:space="preserve"> qualora la Società alteri la documentazione ovvero ometta dati ed informazioni per fare in modo che l'offerta sia accettata (o al fine di essere ammessa alla partecipazione di una gara pubblica, pure in assenza dei requisiti previsti dalla normativa).
Nel caso specifico delle fattispecie corruttive ( tra cui si cita l' Indebita percezione di contributi, finanziamenti o altre erogazioni da parte dello Stato o di altro ente pubblico o delle Comunità europee) Salvo che il fatto costituisca il reato previsto dall’articolo 640-bis)la predisposizione di un offerta per la clientela pubblica potrebbe rappresentare profilo di rischio corruttivo ex legge 190/2012  a titolo esemplificativo nel caso in cui uno dei soggetti titolati per interesse proprio mediante l’utilizzo o la presentazione di dichiarazioni o di documenti falsi o attestanti cose non vere, ovvero mediante l’omissione di informazioni dovute consegue indebitamente ottenga   contributi, finanziamenti o altre erogazioni da parte di un committente pubblico che ne garantiscano un interesse proprio ( ad esempio una progressione di carriera)
</t>
    </r>
  </si>
  <si>
    <t>Predisposizione dell'offerta - progetto per accedere a Bando</t>
  </si>
  <si>
    <t xml:space="preserve">Commerciale </t>
  </si>
  <si>
    <t>Attività commerciale
con la clientela pubblica e privata
e Sponsorizzazioni</t>
  </si>
  <si>
    <r>
      <t xml:space="preserve">L'attività di rendicontazione verso la PA potrebbe presentare potenziali profili di rischio di commissione, anche a titolo di concorso con altre funzioni aziendali, dei reati di:
- </t>
    </r>
    <r>
      <rPr>
        <b/>
        <sz val="11"/>
        <rFont val="Calibri"/>
        <family val="2"/>
        <scheme val="minor"/>
      </rPr>
      <t xml:space="preserve">malversazione, </t>
    </r>
    <r>
      <rPr>
        <sz val="11"/>
        <rFont val="Calibri"/>
        <family val="2"/>
        <scheme val="minor"/>
      </rPr>
      <t>nel caso in cui, ad esempio, la Società utilizzi contributi/sovvenzioni/finanziamenti pubblici, ottenuti dallo Stato o da altro Ente Pubblico o dalle Comunità Europee, per finalità diverse da quelle per le quali sono stati destinati, quale, a titolo meramente esemplificativo, l'attività di ricerca;
-</t>
    </r>
    <r>
      <rPr>
        <b/>
        <sz val="11"/>
        <rFont val="Calibri"/>
        <family val="2"/>
        <scheme val="minor"/>
      </rPr>
      <t xml:space="preserve"> indebita percezione di erogazioni</t>
    </r>
    <r>
      <rPr>
        <sz val="11"/>
        <rFont val="Calibri"/>
        <family val="2"/>
        <scheme val="minor"/>
      </rPr>
      <t xml:space="preserve">, nel caso di omissione di informazioni dovute o di utilizzo di dichiarazioni o documenti attestanti cose non vere, salvo che il fatto costituisca truffa aggravata per il conseguimento di erogazioni pubbliche, allo scopo di ottenere indebitamente tali erogazioni, a titolo esemplificativo, finalizzate all'attività di ricerca;
</t>
    </r>
    <r>
      <rPr>
        <b/>
        <sz val="11"/>
        <rFont val="Calibri"/>
        <family val="2"/>
        <scheme val="minor"/>
      </rPr>
      <t xml:space="preserve">- truffa aggravata </t>
    </r>
    <r>
      <rPr>
        <sz val="11"/>
        <rFont val="Calibri"/>
        <family val="2"/>
        <scheme val="minor"/>
      </rPr>
      <t>per il conseguimento di erogazioni pubbliche qualora, ad esempio, venga presentata falsa documentazione in fase di qualifica, allo scopo di ottenere contributi da impiegare ai fini di ricerca, in assenza di requisiti richiesti dalla Pubblica Amministrazione.</t>
    </r>
  </si>
  <si>
    <t>Rendicontazione verso la Pubblica Amministrazione relativamente ai bandi aggiudicati</t>
  </si>
  <si>
    <t>Art. 24 bis</t>
  </si>
  <si>
    <t>Reati informatici</t>
  </si>
  <si>
    <r>
      <t xml:space="preserve">L'attività di implementazione di processi/funzioni sui sistemi gestionali  potrebbe presentare l’occasione per la realizzazione, anche a titolo di concorso con altre funzioni aziendali, dei reati c.d. informatici, allo scopo di ottenere indebiti vantaggi per la Società e, nel dettaglio, dei reati di </t>
    </r>
    <r>
      <rPr>
        <b/>
        <sz val="11"/>
        <rFont val="Calibri"/>
        <family val="2"/>
        <scheme val="minor"/>
      </rPr>
      <t>accesso abusivo a sistema informatico</t>
    </r>
    <r>
      <rPr>
        <sz val="11"/>
        <rFont val="Calibri"/>
        <family val="2"/>
        <scheme val="minor"/>
      </rPr>
      <t>, per esempio, nel caso di accesso non autorizzato ai sistemi informatici di terzi (es. enti concorrenti, pubblici o privati), protetti da misure di sicurezza (siano esse di tipo hardware o software), al fine di acquisire informazioni riservate.</t>
    </r>
  </si>
  <si>
    <t>Implementazione di processi/funzioni sui sistemi gestionali</t>
  </si>
  <si>
    <t>Art. 25</t>
  </si>
  <si>
    <t xml:space="preserve">Reati contro la Pubblica Amministrazione </t>
  </si>
  <si>
    <r>
      <t xml:space="preserve">L'attività di gestione delle selezioni del personale  potrebbe presentare potenziali profili di rischio di commissione, anche a titolo di concorso con altre funzioni aziendali, dei reati di:
- </t>
    </r>
    <r>
      <rPr>
        <b/>
        <sz val="11"/>
        <color rgb="FF000000"/>
        <rFont val="Calibri"/>
        <family val="2"/>
        <scheme val="minor"/>
      </rPr>
      <t>corruzione</t>
    </r>
    <r>
      <rPr>
        <sz val="11"/>
        <color rgb="FF000000"/>
        <rFont val="Calibri"/>
        <family val="2"/>
        <scheme val="minor"/>
      </rPr>
      <t xml:space="preserve">, anche di membri e/o funzionari delle comunità europee o di stati esteri, nel caso in cui, ad esempio, vengano effettuate selezioni di persone gradite ad Amministratori Locali  al fine di ottenere un indebito vantaggio per la Società;
- </t>
    </r>
    <r>
      <rPr>
        <b/>
        <sz val="11"/>
        <color rgb="FF000000"/>
        <rFont val="Calibri"/>
        <family val="2"/>
        <scheme val="minor"/>
      </rPr>
      <t>induzione indebita a dare o promettere utilità</t>
    </r>
    <r>
      <rPr>
        <sz val="11"/>
        <color rgb="FF000000"/>
        <rFont val="Calibri"/>
        <family val="2"/>
        <scheme val="minor"/>
      </rPr>
      <t xml:space="preserve"> qualora, ad esempio, un pubblico ufficiale o l’incaricato di pubblico servizio, abusando della sua qualità o dei suoi poteri, induca qualcuno a dare o promettere indebitamente, denaro o altra utilità ad un esponente della PA, ad esempio attraverso il processo di selezione ed assunzione del personale , al fine di favorire interessi della Società ovvero di creare disponibilità illecite utilizzabili per la realizzazione, anche a titolo di concorso con altre funzioni aziendali, dei reati in oggetto.
Nel caso specifico delle fattispecie corruttive  rispetto ai reati sopra citati e al caso di abuso in atto d'ufficio, il processo di selezione del personale   potrebbe rappresentare profilo di rischio corruttivo ex legge 190/2012  a titolo esemplificativo e non esaustivo  nel caso in cui il soggetto titolato  condizionasse il processo di selezione del personale  per interesse proprio o di propri congiunto,  corrispondendo  a se stesso o a terzi un ingiusto vantaggio.</t>
    </r>
  </si>
  <si>
    <t>Selezione e assunzione del personale</t>
  </si>
  <si>
    <t>Selezione, assunzione e gestione del personale</t>
  </si>
  <si>
    <r>
      <t xml:space="preserve">L'attività di gestione delle carriere potrebbe essere strumentale alla commissione, anche a titoli di concorso con altre funzioni aziendali,  dei reati di:
- </t>
    </r>
    <r>
      <rPr>
        <b/>
        <sz val="11"/>
        <color theme="1"/>
        <rFont val="Calibri"/>
        <family val="2"/>
        <scheme val="minor"/>
      </rPr>
      <t>corruzione</t>
    </r>
    <r>
      <rPr>
        <sz val="11"/>
        <rFont val="Calibri"/>
        <family val="2"/>
        <scheme val="minor"/>
      </rPr>
      <t xml:space="preserve"> anche di membri e/o funzionari delle comunità europee o di stati esteri, nel caso in cui, ad esempio, venga favorito l'avanzamento di carriera di un soggetto gradito a soggetti appartenenti alla Pubblica Amministrazione al fine di ottenere un vantaggio per la Società;
- </t>
    </r>
    <r>
      <rPr>
        <b/>
        <sz val="11"/>
        <color theme="1"/>
        <rFont val="Calibri"/>
        <family val="2"/>
        <scheme val="minor"/>
      </rPr>
      <t xml:space="preserve"> induzione indebita a dare o promettere utilità</t>
    </r>
    <r>
      <rPr>
        <sz val="11"/>
        <rFont val="Calibri"/>
        <family val="2"/>
        <scheme val="minor"/>
      </rPr>
      <t xml:space="preserve"> qualora, ad esempio, un pubblico ufficiale o l’incaricato di pubblico servizio, abusando della sua qualità o dei suoi poteri, induca qualcuno a favorire l'avanzamento di carriera di un soggetto gradito alla stessa Pubblica Amministrazione o soggetto segnalato dalla Pubblica Amministrazione).
Nel caso specifico delle fattispecie corruttive  rispetto ai reati sopra citati e al caso di falso in atto d'ufficio  al  la gestione della carriera di società in house potrebbe rappresentare profilo di rischio corruttivo ex legge 190/2012  a titolo esemplificativo nel caso in cui un chiunque per interesse proprio  mediante l’utilizzo o la presentazione di dichiarazioni o di documenti falsi o attestanti cose non vere, ovvero mediante l’omissione di informazioni dovute consegue indebitamente ottenga una progressione  contributi, finanziamenti o altre erogazioni da parte di un committente pubblico.</t>
    </r>
  </si>
  <si>
    <t>Gestione delle carriere</t>
  </si>
  <si>
    <r>
      <t>L'attività di gestione delle sponsorizzazioni  potrebbe presentare potenziali profili di rischio di commissione, anche a titolo di concorso con altre funzioni aziendali, dei reati di:
-</t>
    </r>
    <r>
      <rPr>
        <b/>
        <sz val="11"/>
        <color rgb="FF000000"/>
        <rFont val="Calibri"/>
        <family val="2"/>
        <scheme val="minor"/>
      </rPr>
      <t xml:space="preserve"> corruzione</t>
    </r>
    <r>
      <rPr>
        <sz val="11"/>
        <color rgb="FF000000"/>
        <rFont val="Calibri"/>
        <family val="2"/>
        <scheme val="minor"/>
      </rPr>
      <t>, anche di membri e/o funzionari delle comunità europee o di stati esteri, nel caso in cui, ad esempio, vengano effettuate elargizioni in denaro a pubblici funzionari mascherate da sponsorizzazione di eventi al fine di ottenere un indebito vantaggio per la Società;
-</t>
    </r>
    <r>
      <rPr>
        <b/>
        <sz val="11"/>
        <color rgb="FF000000"/>
        <rFont val="Calibri"/>
        <family val="2"/>
        <scheme val="minor"/>
      </rPr>
      <t xml:space="preserve"> induzione indebita a dare o promettere utilità</t>
    </r>
    <r>
      <rPr>
        <sz val="11"/>
        <color rgb="FF000000"/>
        <rFont val="Calibri"/>
        <family val="2"/>
        <scheme val="minor"/>
      </rPr>
      <t xml:space="preserve"> qualora, ad esempio, un pubblico ufficiale o l’incaricato di pubblico servizio, abusando della sua qualità o dei suoi poteri, induca qualcuno a dare o promettere indebitamente, denaro o altra utilità ad un esponente della PA, ad esempio attraverso il riconoscimento/ concessione di indebite elargizioni ad Enti benefici o Società senza scopo di lucro riconducibili ad esponenti della Pubblica Amministrazione (o collegati alla stessa), al fine di favorire interessi della Società ovvero di creare disponibilità illecite utilizzabili per la realizzazione, anche a titolo di concorso con altre funzioni aziendali, dei reati in oggetto.
Nel caso specifico delle fattispecie corruttive  rispetto ai reati sopra citati e al caso di </t>
    </r>
    <r>
      <rPr>
        <b/>
        <sz val="11"/>
        <color rgb="FF000000"/>
        <rFont val="Calibri"/>
        <family val="2"/>
        <scheme val="minor"/>
      </rPr>
      <t>peculato, malversazione e abuso in atto d'ufficio</t>
    </r>
    <r>
      <rPr>
        <sz val="11"/>
        <color rgb="FF000000"/>
        <rFont val="Calibri"/>
        <family val="2"/>
        <scheme val="minor"/>
      </rPr>
      <t xml:space="preserve">   la gestione delle sponsorizzazioni potrebbe rappresentare profilo di rischio corruttivo ex legge 190/2012  a titolo esemplificativo e non esaustivo  nel caso in cui il soggetto titolato al rilascio delle sponsorizzazioni e per interesse proprio o di propri congiunti finanzi Enti ed iniziative, procurando a se intenzionalmente un proprio  ingiusto vantaggio.</t>
    </r>
  </si>
  <si>
    <t xml:space="preserve">Gestione delle sponsorizzazioni </t>
  </si>
  <si>
    <r>
      <t xml:space="preserve">La gestione del ciclo attivo potrebbe presentare profili di rischio strumentali alla realizzazione, anche a titolo di concorso con altre funzioni aziendali, dei reati di:
- </t>
    </r>
    <r>
      <rPr>
        <b/>
        <sz val="11"/>
        <color rgb="FF000000"/>
        <rFont val="Calibri"/>
        <family val="2"/>
        <scheme val="minor"/>
      </rPr>
      <t>corruzione</t>
    </r>
    <r>
      <rPr>
        <sz val="11"/>
        <color rgb="FF000000"/>
        <rFont val="Calibri"/>
        <family val="2"/>
        <scheme val="minor"/>
      </rPr>
      <t>, anche di membri o funzionari delle Comunità europee o di Stati esteri o persone segnalate, gradite o comunque vicine alla Pubblica Amministrazione, attraverso, ad esempio, l'attuazione di procedure di recupero crediti favorevoli alla stessa Pubblica Amministrazione o al soggetto segnalato dalla Pubblica Amministrazione (e debitore della società) o il passaggio a sofferenza e/o perdita del credito medesimo in assenza dei requisiti previsti dalla procedura del recupero crediti.  
-</t>
    </r>
    <r>
      <rPr>
        <b/>
        <sz val="11"/>
        <color rgb="FF000000"/>
        <rFont val="Calibri"/>
        <family val="2"/>
        <scheme val="minor"/>
      </rPr>
      <t xml:space="preserve"> Peculato, induzione indebita a dare o promettere utilità</t>
    </r>
    <r>
      <rPr>
        <sz val="11"/>
        <color rgb="FF000000"/>
        <rFont val="Calibri"/>
        <family val="2"/>
        <scheme val="minor"/>
      </rPr>
      <t xml:space="preserve"> qualora, ad esempio, un pubblico ufficiale o l’incaricato di pubblico servizio, abusando della sua qualità o dei suoi poteri, induca qualcuno ad attuare procedure di recupero crediti favorevoli alla stessa Pubblica Amministrazione o a soggetto segnalato dalla Pubblica Amministrazione (e debitore della società).
Nel caso specifico delle fattispecie corruttive  rispetto ai reati sopra citati e al caso  abuso in atto d'ufficio   la gestione del ciclo attivo  potrebbe rappresentare profilo di rischio corruttivo ex legge 190/2012  a titolo esemplificativo e non esaustivo  nel caso in cui il soggetto titolato al rilascio delle fatture attive o quello preposto al recupero crediti  per interesse proprio o di propri congiunti  non si rivalga nei confronti dei clienti, procurando a se intenzionalmente un proprio  ingiusto vantaggio.</t>
    </r>
  </si>
  <si>
    <t>Gestione del ciclo attivo \ recupero crediti</t>
  </si>
  <si>
    <t>Amministrazione e finanza</t>
  </si>
  <si>
    <t>Gestione della contabilità, dei flussi monetari e finanziari e predisposizione del Bilancio</t>
  </si>
  <si>
    <r>
      <t xml:space="preserve">L'attività di gestione del ciclo passivo potrebbe presentare profili di rischio strumentali alla realizzazione, anche a titolo di concorso con altre funzioni aziendali, dei reati di:
- </t>
    </r>
    <r>
      <rPr>
        <b/>
        <sz val="11"/>
        <color rgb="FF000000"/>
        <rFont val="Calibri"/>
        <family val="2"/>
        <scheme val="minor"/>
      </rPr>
      <t>corruzione</t>
    </r>
    <r>
      <rPr>
        <sz val="11"/>
        <color rgb="FF000000"/>
        <rFont val="Calibri"/>
        <family val="2"/>
        <scheme val="minor"/>
      </rPr>
      <t>, anche di membri o funzionari delle Comunità europee o di Stati esteri, o persone segnalate, gradite o comunque vicine alla Pubblica Amministrazione, qualora attraverso, ad esempio, una contabilizzazione impropria delle fatture, si agevoli la formazione di disponibilità liquide ai fini corruttivi (ad esempio contabilizzando fatture per importi superiori rispetto a quelli indicati);
-</t>
    </r>
    <r>
      <rPr>
        <b/>
        <sz val="11"/>
        <color rgb="FF000000"/>
        <rFont val="Calibri"/>
        <family val="2"/>
        <scheme val="minor"/>
      </rPr>
      <t xml:space="preserve"> Peculato, induzione indebita a dare o promettere utilità</t>
    </r>
    <r>
      <rPr>
        <sz val="11"/>
        <color rgb="FF000000"/>
        <rFont val="Calibri"/>
        <family val="2"/>
        <scheme val="minor"/>
      </rPr>
      <t xml:space="preserve"> qualora, ad esempio, un pubblico ufficiale o l’incaricato di pubblico servizio, abusando della sua qualità o dei suoi poteri, induca qualcuno a creare, mediante la contabilizzazione impropria delle fatture, disponibilità liquide a fini corruttivi da destinare alla stessa Pubblica Amministrazione.
Nel caso specifico delle fattispecie corruttive  rispetto ai reati sopra citati  e al caso di abuso in atto d'ufficio   la gestione del ciclo passivo  potrebbe rappresentare profilo di rischio corruttivo ex legge 190/2012  a titolo esemplificativo e non esaustivo  nel caso in cui il soggetto titolato al rilascio delle fatture attive o quello preposto al recupero crediti  per interesse proprio o di propri congiunti  non si rivalga nei confronti dei clienti, procurando a se intenzionalmente un proprio  ingiusto vantaggio</t>
    </r>
  </si>
  <si>
    <t>Gestione del ciclo passivo</t>
  </si>
  <si>
    <r>
      <t xml:space="preserve">L'attività di gestione del ciclo fiscale potrebbe essere strumentale alla commissione, anche a titolo di concorso con altre funzioni aziendali, dei reati di:
- </t>
    </r>
    <r>
      <rPr>
        <b/>
        <sz val="11"/>
        <rFont val="Calibri"/>
        <family val="2"/>
        <scheme val="minor"/>
      </rPr>
      <t>corruzione,</t>
    </r>
    <r>
      <rPr>
        <sz val="11"/>
        <rFont val="Calibri"/>
        <family val="2"/>
        <scheme val="minor"/>
      </rPr>
      <t xml:space="preserve"> </t>
    </r>
    <r>
      <rPr>
        <b/>
        <sz val="11"/>
        <rFont val="Calibri"/>
        <family val="2"/>
        <scheme val="minor"/>
      </rPr>
      <t>o induzione indebita a dare o promettere utilità</t>
    </r>
    <r>
      <rPr>
        <sz val="11"/>
        <rFont val="Calibri"/>
        <family val="2"/>
        <scheme val="minor"/>
      </rPr>
      <t xml:space="preserve"> nel caso le richieste provengano da un pubblico funzionario, anche di membri o funzionari delle Comunità europee o di Stati esteri, attraverso l'offerta o la promessa di denaro o altra utilità indebita ad un funzionario pubblico nel corso di eventuali ispezioni da parte degli esponenti della Pubblica Amministrazione; o attraverso accordi, rinunce e concessioni, in sede stragiudiziale, a favore della controparte Pubblica Amministrazione al fine di favorire la Società nella controversia;
</t>
    </r>
    <r>
      <rPr>
        <b/>
        <sz val="11"/>
        <rFont val="Calibri"/>
        <family val="2"/>
        <scheme val="minor"/>
      </rPr>
      <t>- corruzione in atti giudiziari</t>
    </r>
    <r>
      <rPr>
        <sz val="11"/>
        <rFont val="Calibri"/>
        <family val="2"/>
        <scheme val="minor"/>
      </rPr>
      <t xml:space="preserve">, anche attraverso professionisti esterni, nel caso, ad esempio, venga promesso o dato denaro o altra utilità a favore di un soggetto che concorra ad amministrare la Giustizia (magistrati, cancellieri, i testimoni e qualsiasi altro funzionario pubblico operante nell'ambito di un contenzioso) al fine di ottenere un esito favorevole del processo per la Società, pur in assenza dei presupposti;
</t>
    </r>
  </si>
  <si>
    <r>
      <t xml:space="preserve">L'attività di tesoreria potrebbe rappresentare l’occasione per la realizzazione, anche a titolo di concorso con altre funzioni aziendali, dei reati di: 
- </t>
    </r>
    <r>
      <rPr>
        <b/>
        <sz val="11"/>
        <rFont val="Calibri"/>
        <family val="2"/>
        <scheme val="minor"/>
      </rPr>
      <t xml:space="preserve">corruzione </t>
    </r>
    <r>
      <rPr>
        <sz val="11"/>
        <rFont val="Calibri"/>
        <family val="2"/>
        <scheme val="minor"/>
      </rPr>
      <t xml:space="preserve">attraverso, ad esempio, un utilizzo improprio delle somme di denaro presenti </t>
    </r>
    <r>
      <rPr>
        <sz val="11"/>
        <color rgb="FFFF0000"/>
        <rFont val="Calibri"/>
        <family val="2"/>
        <scheme val="minor"/>
      </rPr>
      <t>nella cassa contanti al</t>
    </r>
    <r>
      <rPr>
        <sz val="11"/>
        <rFont val="Calibri"/>
        <family val="2"/>
        <scheme val="minor"/>
      </rPr>
      <t xml:space="preserve"> fine di creare disponibilità liquide da utilizzare a fini corruttivi;
-</t>
    </r>
    <r>
      <rPr>
        <b/>
        <sz val="11"/>
        <rFont val="Calibri"/>
        <family val="2"/>
        <scheme val="minor"/>
      </rPr>
      <t xml:space="preserve">  induzione indebita a dare o promettere utilità </t>
    </r>
    <r>
      <rPr>
        <sz val="11"/>
        <rFont val="Calibri"/>
        <family val="2"/>
        <scheme val="minor"/>
      </rPr>
      <t xml:space="preserve">qualora, ad esempio, un pubblico ufficiale o l’incaricato di pubblico servizio, abusando della sua qualità o dei suoi poteri, induca qualcuno creare disponibilità liquide a fini corruttivi da destinare alla stessa Pubblica Amministrazione.
Nel caso specifico delle fattispecie corruttive  rispetto ai reati sopra citati e al caso di </t>
    </r>
    <r>
      <rPr>
        <b/>
        <sz val="11"/>
        <rFont val="Calibri"/>
        <family val="2"/>
        <scheme val="minor"/>
      </rPr>
      <t>peculato, malversazione e abuso in atto d'ufficio</t>
    </r>
    <r>
      <rPr>
        <sz val="11"/>
        <rFont val="Calibri"/>
        <family val="2"/>
        <scheme val="minor"/>
      </rPr>
      <t xml:space="preserve">  la gestione della </t>
    </r>
    <r>
      <rPr>
        <sz val="11"/>
        <color rgb="FFFF0000"/>
        <rFont val="Calibri"/>
        <family val="2"/>
        <scheme val="minor"/>
      </rPr>
      <t>tesoriera e della cassa per spese minute</t>
    </r>
    <r>
      <rPr>
        <sz val="11"/>
        <rFont val="Calibri"/>
        <family val="2"/>
        <scheme val="minor"/>
      </rPr>
      <t xml:space="preserve">  potrebbe rappresentare profilo di rischio corruttivo ex legge 190/2012  a titolo esemplificativo e non esaustivo  nel caso in cui il soggetto titolato all'autonomia di spesa  e per interesse proprio o di propri congiunto corrisponda a se stesso o a terzi, procurando a se intenzionalmente un proprio  ingiusto vantaggio.</t>
    </r>
  </si>
  <si>
    <t xml:space="preserve"> Gestione cassa minuta e pagamento trasferte</t>
  </si>
  <si>
    <r>
      <t xml:space="preserve">L'attività di selezione del personale  potrebbe essere strumentale alla commissione, anche a titolo di concorso con altre funzioni aziendali, dei reati di:
- </t>
    </r>
    <r>
      <rPr>
        <b/>
        <sz val="11"/>
        <color rgb="FF000000"/>
        <rFont val="Calibri"/>
        <family val="2"/>
        <scheme val="minor"/>
      </rPr>
      <t>corruzione</t>
    </r>
    <r>
      <rPr>
        <sz val="11"/>
        <color rgb="FF000000"/>
        <rFont val="Calibri"/>
        <family val="2"/>
        <scheme val="minor"/>
      </rPr>
      <t xml:space="preserve">  anche di membri e/o funzionari delle comunità europee o di stati esteri, nel caso in cui, ad esempio, venga selezionato un candidato gradito a soggetti appartenenti alla Pubblica Amministrazione al fine di ottenere un vantaggio per la Società, oppure nel caso in cui venga stabilita per un candidato una retribuzione (o un bonus o benefit) non in linea con le politiche aziendali e con quelle di mercato, al fine di creare una disponibilità o di utilizzare una utilità ai fini corruttivi;
- </t>
    </r>
    <r>
      <rPr>
        <b/>
        <sz val="11"/>
        <color rgb="FF000000"/>
        <rFont val="Calibri"/>
        <family val="2"/>
        <scheme val="minor"/>
      </rPr>
      <t xml:space="preserve"> induzione indebita a dare o promettere utilità</t>
    </r>
    <r>
      <rPr>
        <sz val="11"/>
        <color rgb="FF000000"/>
        <rFont val="Calibri"/>
        <family val="2"/>
        <scheme val="minor"/>
      </rPr>
      <t xml:space="preserve"> qualora, ad esempio, un pubblico ufficiale o l’incaricato di pubblico servizio, abusando della sua qualità o dei suoi poteri, induca qualcuno a selezionare un soggetto gradito alla stessa Pubblica Amministrazione o soggetto segnalato dalla Pubblica Amministrazione).</t>
    </r>
  </si>
  <si>
    <t>Amministrazione del personale</t>
  </si>
  <si>
    <r>
      <t xml:space="preserve">L'attività di gestione degli adempimenti contributivi e assicurativi potrebbe essere strumentale alla commissione, anche a titolo di concorso con altre funzioni aziendali, dei reati di:
- </t>
    </r>
    <r>
      <rPr>
        <b/>
        <sz val="11"/>
        <color rgb="FF000000"/>
        <rFont val="Calibri"/>
        <family val="2"/>
        <scheme val="minor"/>
      </rPr>
      <t>corruzione,</t>
    </r>
    <r>
      <rPr>
        <sz val="11"/>
        <color rgb="FF000000"/>
        <rFont val="Calibri"/>
        <family val="2"/>
        <scheme val="minor"/>
      </rPr>
      <t xml:space="preserve"> anche di membri e/o funzionari delle comunità europee o di stati esteri, ad esempio, attraverso l'offerta o la promessa  di denaro o altra utilità indebita ad un funzionario pubblico nell'ambito di una visita ispettiva, al fine di indurre lo stesso ad ignorare eventuali inadempimenti di legge oppure ad omettere/attenuare l'erogazione di sanzioni conseguenti ad eventuali rilievi;
</t>
    </r>
    <r>
      <rPr>
        <b/>
        <sz val="11"/>
        <color rgb="FF000000"/>
        <rFont val="Calibri"/>
        <family val="2"/>
        <scheme val="minor"/>
      </rPr>
      <t xml:space="preserve">- induzione indebita a dare o promettere utilità </t>
    </r>
    <r>
      <rPr>
        <sz val="11"/>
        <color rgb="FF000000"/>
        <rFont val="Calibri"/>
        <family val="2"/>
        <scheme val="minor"/>
      </rPr>
      <t>qualora, ad esempio, un pubblico ufficiale o l’incaricato di pubblico servizio, abusando della sua qualità o dei suoi poteri, induca qualcuno a offrirgli o promettergli denaro o altra utilità indebita nell'ambito di una visita ispettiva, al fine di indurlo ad ignorare eventuali inadempimenti di legge oppure ad omettere/attenuare l'erogazione di sanzioni conseguenti ad eventuali rilievi.</t>
    </r>
  </si>
  <si>
    <r>
      <t xml:space="preserve">L'attività di elaborazione delle buste paga potrebbe essere strumentale alla commissione, anche a titolo di concorso con altre funzioni aziendali, dei reati di:
- </t>
    </r>
    <r>
      <rPr>
        <b/>
        <sz val="11"/>
        <color theme="1"/>
        <rFont val="Calibri"/>
        <family val="2"/>
        <scheme val="minor"/>
      </rPr>
      <t>corruzione,</t>
    </r>
    <r>
      <rPr>
        <sz val="11"/>
        <rFont val="Calibri"/>
        <family val="2"/>
        <scheme val="minor"/>
      </rPr>
      <t xml:space="preserve"> anche di membri e/o funzionari delle comunità europee o di stati esteri, ad esempio, nel caso in cui sia riconosciuta una retribuzione non dovuta al fine di ottenere un indebito trattamento di favore per la Società; oppure nel caso in cui sia riconosciuta ad un dipendente una retribuzione non dovuta al fine di creare una disponibilità finanziaria da utilizzare a fini corruttivi;
</t>
    </r>
    <r>
      <rPr>
        <b/>
        <sz val="11"/>
        <rFont val="Calibri"/>
        <family val="2"/>
        <scheme val="minor"/>
      </rPr>
      <t xml:space="preserve">- induzione indebita a dare o promettere utilità </t>
    </r>
    <r>
      <rPr>
        <sz val="11"/>
        <rFont val="Calibri"/>
        <family val="2"/>
        <scheme val="minor"/>
      </rPr>
      <t>qualora, ad esempio, un pubblico ufficiale o l’incaricato di pubblico servizio, abusando della sua qualità o dei suoi poteri, induca qualcuno a riconoscere una retribuzione non dovuta ad un soggetto, non effettivamente dipendente della Società ed a lui gradito.</t>
    </r>
  </si>
  <si>
    <t>Elaborazione buste paga</t>
  </si>
  <si>
    <r>
      <t xml:space="preserve">L'attività di gestione degli adempimenti fiscali potrebbe essere strumentale alla commissione, anche a titolo di concorso con altre funzioni aziendali, dei reati di:
- </t>
    </r>
    <r>
      <rPr>
        <b/>
        <sz val="11"/>
        <color rgb="FF000000"/>
        <rFont val="Calibri"/>
        <family val="2"/>
        <scheme val="minor"/>
      </rPr>
      <t>corruzione</t>
    </r>
    <r>
      <rPr>
        <sz val="11"/>
        <color rgb="FF000000"/>
        <rFont val="Calibri"/>
        <family val="2"/>
        <scheme val="minor"/>
      </rPr>
      <t xml:space="preserve">, anche di membri o funzionari delle Comunità europee o di Stati esteri,  ad esempio, attraverso l'offerta o la promessa  di denaro o altra utilità indebita ad un funzionario pubblico nell'ambito di una visita ispettiva al fine di indurre lo stesso ad ignorare eventuali inadempimenti di legge oppure ad omettere/attenuare l'erogazione di sanzioni conseguenti ad eventuali rilievi;
- </t>
    </r>
    <r>
      <rPr>
        <b/>
        <sz val="11"/>
        <color rgb="FF000000"/>
        <rFont val="Calibri"/>
        <family val="2"/>
        <scheme val="minor"/>
      </rPr>
      <t xml:space="preserve">induzione indebita a dare o promettere utilità </t>
    </r>
    <r>
      <rPr>
        <sz val="11"/>
        <color rgb="FF000000"/>
        <rFont val="Calibri"/>
        <family val="2"/>
        <scheme val="minor"/>
      </rPr>
      <t>qualora, ad esempio, un pubblico ufficiale o l’incaricato di pubblico servizio, abusando della sua qualità o dei suoi poteri, induca qualcuno a offrirgli o promettergli denaro o altra utilità indebita al fine di ignorare eventuali inadempimenti di legge oppure omettere/attenuare l'erogazione di sanzioni conseguenti ad eventuali rilievi, nel corso una visita ispettiva.</t>
    </r>
  </si>
  <si>
    <r>
      <t xml:space="preserve">L'attività di emissione della specifica tecnica e allineamento tecnico potrebbe presentare il rischio di commissione dei reati  di:
- </t>
    </r>
    <r>
      <rPr>
        <b/>
        <sz val="11"/>
        <rFont val="Calibri"/>
        <family val="2"/>
        <scheme val="minor"/>
      </rPr>
      <t xml:space="preserve">corruzione </t>
    </r>
    <r>
      <rPr>
        <sz val="11"/>
        <rFont val="Calibri"/>
        <family val="2"/>
        <scheme val="minor"/>
      </rPr>
      <t>privilegiando l'offerta un fornitore vicino e gradito alla Pubblica Amministrazione al fine di ottenere indebiti vantaggi;
-</t>
    </r>
    <r>
      <rPr>
        <b/>
        <sz val="11"/>
        <rFont val="Calibri"/>
        <family val="2"/>
        <scheme val="minor"/>
      </rPr>
      <t xml:space="preserve"> induzione indebita a dare o promettere utilità</t>
    </r>
    <r>
      <rPr>
        <sz val="11"/>
        <rFont val="Calibri"/>
        <family val="2"/>
        <scheme val="minor"/>
      </rPr>
      <t xml:space="preserve"> qualora, ad esempio, un pubblico ufficiale o l'incaricato di un pubblico servizio, abusando della sua qualità o dei suoi poteri,  induca qualcuno a privilegiare l'offerta di un  fornitore a lui gradito, pur in assenza dei necessari requisiti.
Nel caso specifico delle fattispecie corruttive  rispetto ai reati sopra citati  e al caso di abuso in atto d'ufficio e concussione la gestione del ciclo passivo  potrebbe rappresentare profilo di rischio corruttivo ex legge 190/2012  a titolo esemplificativo e non esaustivo  nel caso in cui il Responsabile preposto alla redazione di una specifica tecnica ponesse artatamente dei vincoli di esclusività rispetto ai requisiti dei fornitori, sub-appaltatori, tali da condizionare il processo di selezione dei possibili candidati  per interesse proprio o di propri congiunti, procurando a se intenzionalmente un proprio  ingiusto vantaggio.
</t>
    </r>
  </si>
  <si>
    <r>
      <t xml:space="preserve">L'attività di Pre-qualifica fornitori , consulenti e collaboratori e costituzione dell'Albo Fornitori potrebbe presentare profili di rischio strumentali alla commissione dei reati di:
- </t>
    </r>
    <r>
      <rPr>
        <b/>
        <sz val="11"/>
        <rFont val="Calibri"/>
        <family val="2"/>
        <scheme val="minor"/>
      </rPr>
      <t>corruzione</t>
    </r>
    <r>
      <rPr>
        <sz val="11"/>
        <rFont val="Calibri"/>
        <family val="2"/>
        <scheme val="minor"/>
      </rPr>
      <t xml:space="preserve">, anche a titolo di concorso con altre Direzioni/Funzioni aziendali coinvolte, nel caso in cui, ad esempio fosse pre-qualificato in assenza dei requisiti necessari, un fornitore gradito ad un soggetto pubblico o assimilabile al fine di ottenere da questi indebiti vantaggi per la Società;
- </t>
    </r>
    <r>
      <rPr>
        <b/>
        <sz val="11"/>
        <rFont val="Calibri"/>
        <family val="2"/>
        <scheme val="minor"/>
      </rPr>
      <t xml:space="preserve">induzione indebita a dare o promttere utilità </t>
    </r>
    <r>
      <rPr>
        <sz val="11"/>
        <rFont val="Calibri"/>
        <family val="2"/>
        <scheme val="minor"/>
      </rPr>
      <t>qualora, ad esempio, un pubblico ufficiale o l’incaricato di pubblico servizio, abusando della sua qualità o dei suoi poteri, induca qualcuno a qualificare un fornitore a lui gradito, pur in assenza dei requisiti necessari.
Nel caso di specie della fattispecie corruttiva prevista dalla Legge 190/2012  il processo di  pre-qualifica di un fornitore  puo comportare  un  reato di corruzione, qualora il soggetto o i soggetti preposti al processo di valutazione e qualifica dei fornitori possano sollecitare o ricevere, direttamente o tramite un intermediario, un indebito vantaggio di qualsiasi natura, oppure accettare la promessa di tale vantaggio, per sé o per un terzo, nello svolgimento di funzioni direttive o lavorative di qualsiasi tipo per conto di un'entità del settore privato, per compiere o per omettere un atto, in violazione di un dovere.</t>
    </r>
  </si>
  <si>
    <t>Pre-qualifica fornitori , consulenti e collaboratori e costituzione dell'Albo Fornitori</t>
  </si>
  <si>
    <t>Acquisti</t>
  </si>
  <si>
    <t>Approvvigionamento di beni, servizi e lavori
Gestione delle consulenze e incarichi</t>
  </si>
  <si>
    <r>
      <t xml:space="preserve">L'attività di  predisposizione dell'offerta e negoziazione  potrebbe rappresentare l'occasione per realizzare  i reati di:
- </t>
    </r>
    <r>
      <rPr>
        <b/>
        <sz val="11"/>
        <rFont val="Calibri"/>
        <family val="2"/>
        <scheme val="minor"/>
      </rPr>
      <t>corruzione</t>
    </r>
    <r>
      <rPr>
        <sz val="11"/>
        <rFont val="Calibri"/>
        <family val="2"/>
        <scheme val="minor"/>
      </rPr>
      <t xml:space="preserve">  anche di membri o funzionari delle Comunità europee o di Stati esteri, attraverso, ad esempio, la dazione o la promessa di denaro o altra utilità, al fine di ottenere indebitamente un accordo commerciale;
-</t>
    </r>
    <r>
      <rPr>
        <b/>
        <sz val="11"/>
        <rFont val="Calibri"/>
        <family val="2"/>
        <scheme val="minor"/>
      </rPr>
      <t xml:space="preserve"> induzione indebita a dare o promettere utilità</t>
    </r>
    <r>
      <rPr>
        <sz val="11"/>
        <rFont val="Calibri"/>
        <family val="2"/>
        <scheme val="minor"/>
      </rPr>
      <t xml:space="preserve"> qualora, ad esempio, un pubblico ufficiale o l’incaricato di pubblico servizio, abusando della sua qualità o dei suoi poteri, induca qualcuno a stipulare accordi con un soggetto a lui gradito al fine di trarre un indebito vantaggio. Ad esempio:
 - fossero accettati/firmati accordi a condizioni ingiustificatamente favorevoli ai clienti strategici graditi a soggetti appartenenti alla Pubblica Amministrazione o assimilabili al fine di ottenere indebiti vantaggi;
- fossero accettati/firmati accordi a fonte di prestazioni inesistenti o per importi superiori rispetto a quanto dovuto al fine di creare una riserva finanziaria in capo alla Società, da utilizzare a fini corruttivi.
Nel caso specifico delle fattispecie corruttive a predisposizione di un offerta per la clientela pubblica potrebbe rappresentare profilo di rischio corruttivo ex legge 190/2012  a titolo esemplificativo nel caso in cui un  uno dei soggetti titolati per interesse proprio o di proprio congiunto sottostimi volutamente il valore di un offerta economica per trarne un interesse proprio da parte della pubblica amministrazione  a cui  vengono  offerti i servizi ( che nel caso è anche soggetto componente l'assemblea dei soci e il C.d.A. e titolato alla nomina  delle funzioni di direzione o presidenza).</t>
    </r>
  </si>
  <si>
    <r>
      <t xml:space="preserve">L'attività di valutazione e qualifica dei fornitori potrebbe presentare profili di rischio strumentali alla commissione dei reati di:
- </t>
    </r>
    <r>
      <rPr>
        <b/>
        <sz val="11"/>
        <rFont val="Calibri"/>
        <family val="2"/>
        <scheme val="minor"/>
      </rPr>
      <t>corruzione</t>
    </r>
    <r>
      <rPr>
        <sz val="11"/>
        <rFont val="Calibri"/>
        <family val="2"/>
        <scheme val="minor"/>
      </rPr>
      <t xml:space="preserve">, anche a titolo di concorso con altre Direzioni/Funzioni aziendali coinvolte, nel caso in cui, ad esempio fosse qualificato in assenza dei requisiti necessari, un fornitore gradito ad un soggetto pubblico o assimilabile al fine di ottenere da questi indebiti vantaggi per la Società;
- </t>
    </r>
    <r>
      <rPr>
        <b/>
        <sz val="11"/>
        <rFont val="Calibri"/>
        <family val="2"/>
        <scheme val="minor"/>
      </rPr>
      <t xml:space="preserve">induzione indebita a dare o promttere utilità </t>
    </r>
    <r>
      <rPr>
        <sz val="11"/>
        <rFont val="Calibri"/>
        <family val="2"/>
        <scheme val="minor"/>
      </rPr>
      <t>qualora, ad esempio, un pubblico ufficiale o l’incaricato di pubblico servizio, abusando della sua qualità o dei suoi poteri, induca qualcuno a qualificare un fornitore a lui gradito, pur in assenza dei requisiti necessari.
Nel caso di specie della fattispecie corruttiva prevista dalla Legge 190/2012  il processo di valutazione e qualifica di un fornitore  puo comportare  un  reato di corruzione, qualora il soggetto o i soggetti preposti al processo di valutazione e qualifica dei fornitori possano sollecitare o ricevere, direttamente o tramite un intermediario, un indebito vantaggio di qualsiasi natura, oppure accettare la promessa di tale vantaggio, per sé o per un terzo, nello svolgimento di funzioni direttive o lavorative di qualsiasi tipo per conto di un'entità del settore privato, per compiere o per omettere un atto, in violazione di un dovere.</t>
    </r>
  </si>
  <si>
    <t>Selezione e qualifica fornitori , consulenti e collaboratori</t>
  </si>
  <si>
    <r>
      <t xml:space="preserve">L'attivitò di controllo sull'esecuzione dell'ordine potrebbe presentare profili di rischio strumentali alla realizzazione, anche a titolo di concorso con altre funzioni aziendali, dei reati di:
- </t>
    </r>
    <r>
      <rPr>
        <b/>
        <sz val="11"/>
        <color rgb="FF000000"/>
        <rFont val="Calibri"/>
        <family val="2"/>
        <scheme val="minor"/>
      </rPr>
      <t>corruzione,</t>
    </r>
    <r>
      <rPr>
        <sz val="11"/>
        <color rgb="FF000000"/>
        <rFont val="Calibri"/>
        <family val="2"/>
        <scheme val="minor"/>
      </rPr>
      <t xml:space="preserve"> anche di membri o funzionari delle Comunità europee o di Stati esteri, o persone segnalate, gradite o comunque vicine alla Pubblica Amministrazione, qualora, ad esempio, fossero accettate fatture e effettuati benestare al pagamento a fronte di beni inesistenti o per importi superiori rispetto a quanto dovuto al fine di creare una riserva finanziaria in capo alla Società, da utilizzare a fini corruttivi
-  </t>
    </r>
    <r>
      <rPr>
        <b/>
        <sz val="11"/>
        <color rgb="FF000000"/>
        <rFont val="Calibri"/>
        <family val="2"/>
        <scheme val="minor"/>
      </rPr>
      <t>induzione indebita a dare o promettere utilità</t>
    </r>
    <r>
      <rPr>
        <sz val="11"/>
        <color rgb="FF000000"/>
        <rFont val="Calibri"/>
        <family val="2"/>
        <scheme val="minor"/>
      </rPr>
      <t xml:space="preserve"> qualora, ad esempio, un pubblico ufficiale o l’incaricato di pubblico servizio, abusando della sua qualità o dei suoi poteri, induca qualcuno ad accettare fatture e effettuare benestare al pagamento a fronte di beni inesistenti o per importi superiori rispetto a quanto dovuto al fine di creare una riserva finanziaria in capo alla Società, da utilizzare a fini corruttivi</t>
    </r>
  </si>
  <si>
    <t>Controllo sull'esecuzione dell'ordine
¶Attività di Ricerca
Attività Strumentale all'Ente Pubblico</t>
  </si>
  <si>
    <t xml:space="preserve">
Gestione dei servizi di ricerca ed analisi
Approvvigionamento di beni, servizi e lavori
Gestione delle consulenze e incarichi</t>
  </si>
  <si>
    <r>
      <t xml:space="preserve">L'attivitò di controllo sulle fatture passive potrebbe presentare profili di rischio strumentali alla realizzazione, anche a titolo di concorso con altre funzioni aziendali, dei reati di:
- </t>
    </r>
    <r>
      <rPr>
        <b/>
        <sz val="11"/>
        <color rgb="FF000000"/>
        <rFont val="Calibri"/>
        <family val="2"/>
        <scheme val="minor"/>
      </rPr>
      <t>corruzione,</t>
    </r>
    <r>
      <rPr>
        <sz val="11"/>
        <color rgb="FF000000"/>
        <rFont val="Calibri"/>
        <family val="2"/>
        <scheme val="minor"/>
      </rPr>
      <t xml:space="preserve"> anche di membri o funzionari delle Comunità europee o di Stati esteri, o persone segnalate, gradite o comunque vicine alla Pubblica Amministrazione, qualora, ad esempio, fossero accettate fatture e effettuati benestare al pagamento a fronte di beni inesistenti o per importi superiori rispetto a quanto dovuto al fine di creare una riserva finanziaria in capo alla Società, da utilizzare a fini corruttivi
-  </t>
    </r>
    <r>
      <rPr>
        <b/>
        <sz val="11"/>
        <color rgb="FF000000"/>
        <rFont val="Calibri"/>
        <family val="2"/>
        <scheme val="minor"/>
      </rPr>
      <t>induzione indebita a dare o promettere utilità</t>
    </r>
    <r>
      <rPr>
        <sz val="11"/>
        <color rgb="FF000000"/>
        <rFont val="Calibri"/>
        <family val="2"/>
        <scheme val="minor"/>
      </rPr>
      <t xml:space="preserve"> qualora, ad esempio, un pubblico ufficiale o l’incaricato di pubblico servizio, abusando della sua qualità o dei suoi poteri, induca qualcuno ad accettare fatture e effettuare benestare al pagamento a fronte di beni inesistenti o per importi superiori rispetto a quanto dovuto al fine di creare una riserva finanziaria in capo alla Società, da utilizzare a fini corruttivi</t>
    </r>
  </si>
  <si>
    <t>Gestione Fatture Passive</t>
  </si>
  <si>
    <r>
      <t xml:space="preserve">L'attivitò di pagamento ai fornitori potrebbe presentare profili di rischio strumentali alla realizzazione, anche a titolo di concorso con altre funzioni aziendali, dei reati di:
- </t>
    </r>
    <r>
      <rPr>
        <b/>
        <sz val="11"/>
        <color rgb="FF000000"/>
        <rFont val="Calibri"/>
        <family val="2"/>
        <scheme val="minor"/>
      </rPr>
      <t>corruzione,</t>
    </r>
    <r>
      <rPr>
        <sz val="11"/>
        <color rgb="FF000000"/>
        <rFont val="Calibri"/>
        <family val="2"/>
        <scheme val="minor"/>
      </rPr>
      <t xml:space="preserve"> anche di membri o funzionari delle Comunità europee o di Stati esteri, o persone segnalate, gradite o comunque vicine alla Pubblica Amministrazione, qualora, ad esempio, fossero accettate fatture e effettuati benestare al pagamento a fronte di beni inesistenti o per importi superiori rispetto a quanto dovuto al fine di creare una riserva finanziaria in capo alla Società, da utilizzare a fini corruttivi
-  </t>
    </r>
    <r>
      <rPr>
        <b/>
        <sz val="11"/>
        <color rgb="FF000000"/>
        <rFont val="Calibri"/>
        <family val="2"/>
        <scheme val="minor"/>
      </rPr>
      <t>induzione indebita a dare o promettere utilità</t>
    </r>
    <r>
      <rPr>
        <sz val="11"/>
        <color rgb="FF000000"/>
        <rFont val="Calibri"/>
        <family val="2"/>
        <scheme val="minor"/>
      </rPr>
      <t xml:space="preserve"> qualora, ad esempio, un pubblico ufficiale o l’incaricato di pubblico servizio, abusando della sua qualità o dei suoi poteri, induca qualcuno ad accettare fatture e effettuare benestare al pagamento a fronte di beni inesistenti o per importi superiori rispetto a quanto dovuto al fine di creare una riserva finanziaria in capo alla Società, da utilizzare a fini corruttivi</t>
    </r>
  </si>
  <si>
    <t>Pagamento dei fornitori</t>
  </si>
  <si>
    <r>
      <t xml:space="preserve">L'attività di gestione degli immobili potrebbe presentare, anche in concorso con altre Direzioni/Funzioni, profili di rischio strumentali alla commissione dei reati di:
- </t>
    </r>
    <r>
      <rPr>
        <b/>
        <sz val="11"/>
        <rFont val="Calibri"/>
        <family val="2"/>
        <scheme val="minor"/>
      </rPr>
      <t xml:space="preserve">corruzione </t>
    </r>
    <r>
      <rPr>
        <sz val="11"/>
        <rFont val="Calibri"/>
        <family val="2"/>
        <scheme val="minor"/>
      </rPr>
      <t>nel caso in cui, ad esempio venga fornito un alloggio a soggetti graditi alla Pubblica Amministrazione o assimilabili al fine di ottenere indebiti vantaggi;
-</t>
    </r>
    <r>
      <rPr>
        <b/>
        <sz val="11"/>
        <rFont val="Calibri"/>
        <family val="2"/>
        <scheme val="minor"/>
      </rPr>
      <t xml:space="preserve"> induzione indebita a dare o promettere utilità</t>
    </r>
    <r>
      <rPr>
        <sz val="11"/>
        <rFont val="Calibri"/>
        <family val="2"/>
        <scheme val="minor"/>
      </rPr>
      <t>, qualora un pubblico ufficiale o l'incaricato di un pubblico servizio, abusando della sua qualità o dei suoi poteri, induca qualcuno a fornire un alloggio ad un soggetto a lui gradito.</t>
    </r>
  </si>
  <si>
    <t xml:space="preserve">Gestione degli immobili </t>
  </si>
  <si>
    <t>no</t>
  </si>
  <si>
    <t>Art. 25 bis.</t>
  </si>
  <si>
    <t>Delitti contro l'industria e il commercio</t>
  </si>
  <si>
    <r>
      <t xml:space="preserve">L'attività di Raccolta Porta a Porta potrebbe presentare profili di rischio per la commissione, anche a titolo di concorso con altre funzioni aziendali, dei delitti contro l'industria e il commercio e, in particolare, del reato di </t>
    </r>
    <r>
      <rPr>
        <b/>
        <sz val="11"/>
        <rFont val="Calibri"/>
        <family val="2"/>
        <scheme val="minor"/>
      </rPr>
      <t>frode nell'esercizio del commercio</t>
    </r>
    <r>
      <rPr>
        <sz val="11"/>
        <rFont val="Calibri"/>
        <family val="2"/>
        <scheme val="minor"/>
      </rPr>
      <t xml:space="preserve"> nel caso di un contratto perfezionato con la prestazione di un servizio differente da quello dichiarato o pattuito ovvero con la consegna all'acquirente di un bene  per origine, provenienza, qualità o quantità, diverso da quello dichiarato o pattuito.
Nel caso di specie della fattispecie corruttiva prevista dalla Legge 190/2012   la mancata effettuazione ed il mancato controllo dell'attività di gestione dei rifiuti  può concorrere al riscontro di un reato corruttivo tra cui si cita il  reato di  interruzione di pubblico servizio, nel caso per colpa o dolo  qualora a titolo esemplificativo e non esaustivo il Servizio incaricato interrompa, ovvero  sospenda il lavoro in modo da turbare la regolarità del servizio.
</t>
    </r>
  </si>
  <si>
    <t>Gestione delle attività di ricerca</t>
  </si>
  <si>
    <t>Area Scientifica</t>
  </si>
  <si>
    <t>Art. 25 ter</t>
  </si>
  <si>
    <t>Reati societari</t>
  </si>
  <si>
    <r>
      <t>L'attività di selezione ed assunzione del personale potrebbe rappresentare l'occasione per realizzare il reato di</t>
    </r>
    <r>
      <rPr>
        <b/>
        <sz val="11"/>
        <color rgb="FF000000"/>
        <rFont val="Calibri"/>
        <family val="2"/>
        <scheme val="minor"/>
      </rPr>
      <t xml:space="preserve"> corruzione tra privati</t>
    </r>
    <r>
      <rPr>
        <sz val="11"/>
        <color rgb="FF000000"/>
        <rFont val="Calibri"/>
        <family val="2"/>
        <scheme val="minor"/>
      </rPr>
      <t xml:space="preserve"> qualora, ad esempio, venga promessa l'assunzione ad un dipendente di un'azienda concorrente, in cambio della fornitura di informazioni riservate e coperte da segreto aziendale al fine di trarre un indebito vantaggio.
Nel caso di specie della fattispecie corruttiva prevista dalla Legge 190/2012, tale condotta impropria può pregiudicare anche una fattispecie corruttiva se condotta da pubblico ufficiale o incaricato di pubblico servizio nell'esercizio delle sue funzioni.</t>
    </r>
  </si>
  <si>
    <r>
      <t xml:space="preserve">L'attività di gestione delle sponsorizzazioni potrebbe presentare potenziali profili di rischio di commissione, anche a titolo di concorso con altre funzioni aziendali, del reato di </t>
    </r>
    <r>
      <rPr>
        <b/>
        <sz val="11"/>
        <color rgb="FF000000"/>
        <rFont val="Calibri"/>
        <family val="2"/>
        <scheme val="minor"/>
      </rPr>
      <t>false comunicazioni sociali</t>
    </r>
    <r>
      <rPr>
        <sz val="11"/>
        <color rgb="FF000000"/>
        <rFont val="Calibri"/>
        <family val="2"/>
        <scheme val="minor"/>
      </rPr>
      <t>, nel caso in cui, ad esempio, siano omesse o alterate le informazioni sulla situazione economica, patrimoniale o finanziaria al fine di indurre in errore i destinatari delle comunicazioni sociali, nell'interesse o a vantaggio della Società. 
Nel caso di specie della fattispecie corruttiva prevista dalla Legge 190/2012, tale condotta impropria può pregiudicare anche una fattispecie corruttiva se condotta da pubblico ufficiale o incaricato di pubblico servizio nell'esercizio delle sue funzioni.</t>
    </r>
  </si>
  <si>
    <t xml:space="preserve">Gestione delle sponsorizzazioni e liberalità </t>
  </si>
  <si>
    <r>
      <t xml:space="preserve">L'attività di gestione delle carriere potrebbe rappresentare l'occasione per realizzare il reato di </t>
    </r>
    <r>
      <rPr>
        <b/>
        <sz val="11"/>
        <color rgb="FF000000"/>
        <rFont val="Calibri"/>
        <family val="2"/>
        <scheme val="minor"/>
      </rPr>
      <t xml:space="preserve">corruzione tra privati </t>
    </r>
    <r>
      <rPr>
        <sz val="11"/>
        <color rgb="FF000000"/>
        <rFont val="Calibri"/>
        <family val="2"/>
        <scheme val="minor"/>
      </rPr>
      <t>qualora, ad esempio, venga favorito l'avanzamento di carriera di un soggetto gradito ad un soggetto privato al fine di trarre un indebito vantaggio.
Nel caso di specie della fattispecie corruttiva prevista dalla Legge 190/2012, tale condotta impropria può prregiudicare anche una fattispecie corruttiva se condotta da pubblico ufficiale o incaricato di pubblico servizio nell'esercizio delle sue funzioni.</t>
    </r>
  </si>
  <si>
    <r>
      <t>La gestione del ciclo attivo potrebbe essere strumentale alla commissione dei reati di:
-</t>
    </r>
    <r>
      <rPr>
        <b/>
        <sz val="11"/>
        <color rgb="FF000000"/>
        <rFont val="Calibri"/>
        <family val="2"/>
        <scheme val="minor"/>
      </rPr>
      <t xml:space="preserve"> false comunicazioni sociali </t>
    </r>
    <r>
      <rPr>
        <sz val="11"/>
        <color rgb="FF000000"/>
        <rFont val="Calibri"/>
        <family val="2"/>
        <scheme val="minor"/>
      </rPr>
      <t xml:space="preserve">attraverso l'errata (volontaria, quindi con dolo) registrazione di fatture attive e la relativa contabilizzazione da parte della funzione anche in concorso con altre funzioni aziendali coinvolte nell'attività in oggetto. Tale attività potrebbe rappresentare un'errata rappresentazione dei fatti materiali alterando le informazioni sulla situazione economica, patrimoniale e finanziaria al fine d'indurre in errore i destinatari delle comunicazioni sociali, nell'interesse o vantaggio della società.
- </t>
    </r>
    <r>
      <rPr>
        <b/>
        <sz val="11"/>
        <color rgb="FF000000"/>
        <rFont val="Calibri"/>
        <family val="2"/>
        <scheme val="minor"/>
      </rPr>
      <t>corruzione tra privati</t>
    </r>
    <r>
      <rPr>
        <sz val="11"/>
        <color rgb="FF000000"/>
        <rFont val="Calibri"/>
        <family val="2"/>
        <scheme val="minor"/>
      </rPr>
      <t>, attraverso, ad esempio, l'attuazione di procedure di recupero crediti favorevoli ad un soggetto privato (e debitore della società) o il passaggio a sofferenza e/o perdita del credito medesimo in assenza dei requisiti previsti dalla procedura del recupero crediti. 
Nel caso di specie della fattispecie corruttiva prevista dalla Legge 190/2012, tale condotta impropria può pregiudicare anche una fattispecie corruttiva se condotta da pubblico ufficiale o incaricato di pubblico servizio nell'esercizio delle sue funzioni.</t>
    </r>
  </si>
  <si>
    <r>
      <t xml:space="preserve">L'attività di gestione del ciclo passivo potrebbe essere strumentale alla commissione dei reati di:
- </t>
    </r>
    <r>
      <rPr>
        <b/>
        <sz val="11"/>
        <rFont val="Calibri"/>
        <family val="2"/>
        <scheme val="minor"/>
      </rPr>
      <t>false comunicazione sociali</t>
    </r>
    <r>
      <rPr>
        <sz val="11"/>
        <rFont val="Calibri"/>
        <family val="2"/>
        <scheme val="minor"/>
      </rPr>
      <t>,</t>
    </r>
    <r>
      <rPr>
        <b/>
        <sz val="11"/>
        <rFont val="Calibri"/>
        <family val="2"/>
        <scheme val="minor"/>
      </rPr>
      <t xml:space="preserve"> </t>
    </r>
    <r>
      <rPr>
        <sz val="11"/>
        <rFont val="Calibri"/>
        <family val="2"/>
        <scheme val="minor"/>
      </rPr>
      <t>qualora, attraverso l'errata (volontaria, quindi con dolo) registrazione di fatture passive e la relativa contabilizzazione da parte della funzione anche in concorso con altre funzioni aziendali coinvolte nell'attività in oggetto, vengano ;</t>
    </r>
    <r>
      <rPr>
        <b/>
        <sz val="11"/>
        <rFont val="Calibri"/>
        <family val="2"/>
        <scheme val="minor"/>
      </rPr>
      <t xml:space="preserve">
- impedito controllo</t>
    </r>
    <r>
      <rPr>
        <sz val="11"/>
        <rFont val="Calibri"/>
        <family val="2"/>
        <scheme val="minor"/>
      </rPr>
      <t>,</t>
    </r>
    <r>
      <rPr>
        <b/>
        <sz val="11"/>
        <rFont val="Calibri"/>
        <family val="2"/>
        <scheme val="minor"/>
      </rPr>
      <t xml:space="preserve"> </t>
    </r>
    <r>
      <rPr>
        <sz val="11"/>
        <rFont val="Calibri"/>
        <family val="2"/>
        <scheme val="minor"/>
      </rPr>
      <t xml:space="preserve">attraverso la mancata o non tempestiva trasmissione all’organo amministrativo, ai soci, ad altri organi sociali degli elementi richiesti;
- </t>
    </r>
    <r>
      <rPr>
        <b/>
        <sz val="11"/>
        <rFont val="Calibri"/>
        <family val="2"/>
        <scheme val="minor"/>
      </rPr>
      <t>ostacolo all’esercizio delle funzioni delle autorità pubbliche di vigilanza</t>
    </r>
    <r>
      <rPr>
        <sz val="11"/>
        <rFont val="Calibri"/>
        <family val="2"/>
        <scheme val="minor"/>
      </rPr>
      <t>,  attraverso la trasmissione ad una Autorità di fatti materiali, oggetto di valutazioni, non rispondenti al vero, nella fattispecie consistenti nelle condizioni economiche e finanziarie che si riflettono sulle previsioni di perdite di un'azienda;
-</t>
    </r>
    <r>
      <rPr>
        <b/>
        <sz val="11"/>
        <rFont val="Calibri"/>
        <family val="2"/>
        <scheme val="minor"/>
      </rPr>
      <t xml:space="preserve"> corruzione tra privati</t>
    </r>
    <r>
      <rPr>
        <sz val="11"/>
        <rFont val="Calibri"/>
        <family val="2"/>
        <scheme val="minor"/>
      </rPr>
      <t xml:space="preserve">, qualora, ad esempio, una contabilizzazione impropria delle fatture, si agevoli la formazione di disponibilità liquide ai fini corruttivi (ad esempio contabilizzando fatture per importi superiori rispetto a quelli indicati);
Nel caso di specie della fattispecie corruttiva prevista dalla Legge 190/2012, tale condotta impropria può pregiudicare anche una fattispecie corruttiva se condotta da pubblico ufficiale o incaricato di pubblico servizio nell'esercizio delle sue funzioni.
</t>
    </r>
  </si>
  <si>
    <r>
      <t xml:space="preserve">L'attività di gestione fiscale potrebbe essere strumentale alla realizzazione del reato di </t>
    </r>
    <r>
      <rPr>
        <b/>
        <sz val="11"/>
        <rFont val="Calibri"/>
        <family val="2"/>
        <scheme val="minor"/>
      </rPr>
      <t xml:space="preserve">false comunicazione sociali </t>
    </r>
    <r>
      <rPr>
        <sz val="11"/>
        <rFont val="Calibri"/>
        <family val="2"/>
        <scheme val="minor"/>
      </rPr>
      <t>nel caso in cui la funzione, anche in concorso con altre funzioni aziendali coinvolte nell'attività in oggetto, a causa di una non corretta gestione, attuazione e aggregazione dei relativi dati contabili, esponga fatti materiali non rispondenti al vero, ovvero siano volontariamente omesse o alterate le informazioni sulla situazione economica o finanziaria dei contenziosi fiscali al fine di indurre in errore i destinatari delle comunicazioni sociali, nell'interesse o vantaggio della Società.</t>
    </r>
  </si>
  <si>
    <r>
      <t xml:space="preserve">L'attività di tesoreria potrebbe essere strumentale alla commissione, anche a titolo di concorso con altre funzioni aziendali, dei reati di:
</t>
    </r>
    <r>
      <rPr>
        <b/>
        <sz val="11"/>
        <rFont val="Calibri"/>
        <family val="2"/>
        <scheme val="minor"/>
      </rPr>
      <t>- false comunicazioni sociali</t>
    </r>
    <r>
      <rPr>
        <sz val="11"/>
        <rFont val="Calibri"/>
        <family val="2"/>
        <scheme val="minor"/>
      </rPr>
      <t xml:space="preserve"> attraverso l'errata (volontaria, quindi con dolo) valorizzazione delle operazioni monetarie e finanziarie</t>
    </r>
  </si>
  <si>
    <r>
      <t>L'attività di predisposizione del Bilancio e delle scritture contabili potrebbe essere strumentale alla commissione, anche a titolo di concorso con altre funzioni aziendali, dei reati di:
-</t>
    </r>
    <r>
      <rPr>
        <b/>
        <sz val="11"/>
        <rFont val="Calibri"/>
        <family val="2"/>
        <scheme val="minor"/>
      </rPr>
      <t xml:space="preserve"> impedito controllo</t>
    </r>
    <r>
      <rPr>
        <sz val="11"/>
        <rFont val="Calibri"/>
        <family val="2"/>
        <scheme val="minor"/>
      </rPr>
      <t xml:space="preserve"> qualora, ad esempio, in fase di approvazione del Bilancio, occultando documenti o con altri idonei artifici, venga impedito o comunque ostacolato lo svolgimento delle attività di controllo legalmente attribuite ai soci e al collegio sindacale;
- </t>
    </r>
    <r>
      <rPr>
        <b/>
        <sz val="11"/>
        <rFont val="Calibri"/>
        <family val="2"/>
        <scheme val="minor"/>
      </rPr>
      <t>false comunicazioni sociali</t>
    </r>
    <r>
      <rPr>
        <sz val="11"/>
        <rFont val="Calibri"/>
        <family val="2"/>
        <scheme val="minor"/>
      </rPr>
      <t xml:space="preserve"> attraverso l'errata (volontaria, quindi con dolo) predisposizione di documentazione contabile e/o l'errata (volontaria, quindi con dolo) predisposizione del bilancio e delle relative scritture contabili;</t>
    </r>
    <r>
      <rPr>
        <b/>
        <sz val="11"/>
        <rFont val="Calibri"/>
        <family val="2"/>
        <scheme val="minor"/>
      </rPr>
      <t xml:space="preserve"> 
- operazioni in pregiudizio dei creditori </t>
    </r>
    <r>
      <rPr>
        <sz val="11"/>
        <rFont val="Calibri"/>
        <family val="2"/>
        <scheme val="minor"/>
      </rPr>
      <t>qualora, ad esempio, mediante riduzioni del capitale sociale o fusioni con altre società o scissioni, vengano violate le disposizioni di legge a tutela dei creditori, cagionando un danno a questi ultimi;</t>
    </r>
    <r>
      <rPr>
        <b/>
        <sz val="11"/>
        <rFont val="Calibri"/>
        <family val="2"/>
        <scheme val="minor"/>
      </rPr>
      <t xml:space="preserve">
- formazione fittizia del capitale </t>
    </r>
    <r>
      <rPr>
        <sz val="11"/>
        <rFont val="Calibri"/>
        <family val="2"/>
        <scheme val="minor"/>
      </rPr>
      <t>qualora  venga formato fittiziamente il capitale sociale ad esempio mediante l'attribuzione di azioni o quote in misura complessivamente superiore all'ammontare del capitale sociale, la sottoscrizione reciproca di azioni o quote o  la sopravvalutazione rilevante dei conferimenti di beni in natura o di crediti;</t>
    </r>
    <r>
      <rPr>
        <b/>
        <sz val="11"/>
        <rFont val="Calibri"/>
        <family val="2"/>
        <scheme val="minor"/>
      </rPr>
      <t xml:space="preserve">
- ostacolo all'esercizio delle funzioni delle autorità pubbliche di vigilanza </t>
    </r>
    <r>
      <rPr>
        <sz val="11"/>
        <rFont val="Calibri"/>
        <family val="2"/>
        <scheme val="minor"/>
      </rPr>
      <t>attraverso la volontaria errata predisposizione di documentazione contabile e/o la volontaria errata predisposizione del bilancio e delle relative note e comunicazioni verso gli organi di vigilanza pubblica.</t>
    </r>
  </si>
  <si>
    <t>Predisposizione del Bilancio e delle scritture contabili</t>
  </si>
  <si>
    <r>
      <t xml:space="preserve">L'attività di redazione del conto economico gestionale mensile potrebbe essere strumentale alla commissione, anche a titolo di concorso con altre funzioni aziendali, del reato di </t>
    </r>
    <r>
      <rPr>
        <b/>
        <sz val="11"/>
        <color rgb="FF000000"/>
        <rFont val="Calibri"/>
        <family val="2"/>
        <scheme val="minor"/>
      </rPr>
      <t>impedito controllo</t>
    </r>
    <r>
      <rPr>
        <sz val="11"/>
        <color rgb="FF000000"/>
        <rFont val="Calibri"/>
        <family val="2"/>
        <scheme val="minor"/>
      </rPr>
      <t xml:space="preserve"> attraverso la volontaria errata redazione del contro economico gestionale mensile</t>
    </r>
  </si>
  <si>
    <t xml:space="preserve">Redazione del conto economico gestionale </t>
  </si>
  <si>
    <t>Controllo di Gestione</t>
  </si>
  <si>
    <r>
      <t xml:space="preserve">L'attività di valorizzazione dei magazzini potrebbe essere strumentale alla commissione, anche a titolo di concorso con altre funzioni aziendali, dei reati di;
- </t>
    </r>
    <r>
      <rPr>
        <b/>
        <sz val="11"/>
        <color rgb="FF000000"/>
        <rFont val="Calibri"/>
        <family val="2"/>
        <scheme val="minor"/>
      </rPr>
      <t xml:space="preserve">impedito controllo </t>
    </r>
    <r>
      <rPr>
        <sz val="11"/>
        <color rgb="FF000000"/>
        <rFont val="Calibri"/>
        <family val="2"/>
        <scheme val="minor"/>
      </rPr>
      <t xml:space="preserve">attraverso la volontaria errata valorizzazione dei magazzini;
</t>
    </r>
    <r>
      <rPr>
        <b/>
        <sz val="11"/>
        <color rgb="FF000000"/>
        <rFont val="Calibri"/>
        <family val="2"/>
        <scheme val="minor"/>
      </rPr>
      <t>- false comunicazioni sociali</t>
    </r>
    <r>
      <rPr>
        <sz val="11"/>
        <color rgb="FF000000"/>
        <rFont val="Calibri"/>
        <family val="2"/>
        <scheme val="minor"/>
      </rPr>
      <t xml:space="preserve"> attraverso l'errata (volontaria, quindi con dolo) predisposizione di documentazione contabile e/o l'errata (volontaria, quindi con dolo) predisposizione del conto economico</t>
    </r>
  </si>
  <si>
    <t>Valorizzazione dei magazzini</t>
  </si>
  <si>
    <r>
      <t xml:space="preserve">L'attività di definizione del budget annuale e dei  forecast  potrebbe essere strumentale alla commissione, anche a titolo di concorso con altre funzioni aziendali, del reato di </t>
    </r>
    <r>
      <rPr>
        <b/>
        <sz val="11"/>
        <rFont val="Calibri"/>
        <family val="2"/>
        <scheme val="minor"/>
      </rPr>
      <t>impedito controllo</t>
    </r>
    <r>
      <rPr>
        <sz val="11"/>
        <rFont val="Calibri"/>
        <family val="2"/>
        <scheme val="minor"/>
      </rPr>
      <t xml:space="preserve"> attraverso la volontaria errata definizione del budget.</t>
    </r>
  </si>
  <si>
    <t xml:space="preserve">Definizione del budget annuale e dei forecast </t>
  </si>
  <si>
    <r>
      <t xml:space="preserve">L'attività di consuntivazione potrebbe essere strumentale alla commissione, anche a titolo di concorso con altre funzioni aziendali, del reato di </t>
    </r>
    <r>
      <rPr>
        <b/>
        <sz val="11"/>
        <rFont val="Calibri"/>
        <family val="2"/>
        <scheme val="minor"/>
      </rPr>
      <t>impedito controllo</t>
    </r>
    <r>
      <rPr>
        <sz val="11"/>
        <rFont val="Calibri"/>
        <family val="2"/>
        <scheme val="minor"/>
      </rPr>
      <t xml:space="preserve"> attraverso il volontario errato inserimento delle voci di costo a budget.</t>
    </r>
  </si>
  <si>
    <t>Consuntivazione</t>
  </si>
  <si>
    <r>
      <t>L'attività di scelta del fornitore ed emissione dell’ordine di approvvigionamento potrebbe presentare profili di rischio strumentali alla commissione del reato di</t>
    </r>
    <r>
      <rPr>
        <b/>
        <sz val="11"/>
        <rFont val="Calibri"/>
        <family val="2"/>
        <scheme val="minor"/>
      </rPr>
      <t xml:space="preserve"> corruzione tra privati</t>
    </r>
    <r>
      <rPr>
        <sz val="11"/>
        <rFont val="Calibri"/>
        <family val="2"/>
        <scheme val="minor"/>
      </rPr>
      <t xml:space="preserve"> nel caso in cui, ad esempio  fossero accettate/firmate offerte/contratti per l’acquisto di beni, servizi, consulenze o prestazioni professionali a contenuto intellettuale di qualsiasi natura a condizioni di acquisto ingiustificatamente favorevoli a fornitori graditi o comunque vicini ad un soggetto privato, al fine di trarne un indebito vantaggio, contestualmente cagionando un nocumento alle società concorrenti
Nel caso di specie della fattispecie corruttiva prevista dalla Legge 190/2012  il processo di valutazione e qualifica di un fornitore  puo comportare  un  reato di corruzione, qualora il soggetto o i soggetti preposti al processo di valutazione e qualifica dei fornitori possano sollecitare o ricevere, direttamente o tramite un intermediario, un indebito vantaggio di qualsiasi natura, oppure accettare la promessa di tale vantaggio, per sé o per un terzo, nello svolgimento di funzioni direttive o lavorative di qualsiasi tipo per conto di un'entità del settore privato, per compiere o per omettere un atto, in violazione di un dovere.</t>
    </r>
  </si>
  <si>
    <t>Pre-qualifica fornitori , consulenti e collaboratori e costituzione dell'Albo Fornitorie</t>
  </si>
  <si>
    <r>
      <t>L'attività di scelta del fornitore ed emissione dell’ordine di approvvigionamento potrebbe presentare profili di rischio strumentali alla commissione del reato di</t>
    </r>
    <r>
      <rPr>
        <b/>
        <sz val="11"/>
        <rFont val="Calibri"/>
        <family val="2"/>
        <scheme val="minor"/>
      </rPr>
      <t xml:space="preserve"> corruzione tra privati </t>
    </r>
    <r>
      <rPr>
        <sz val="11"/>
        <rFont val="Calibri"/>
        <family val="2"/>
        <scheme val="minor"/>
      </rPr>
      <t>nel caso in cui, ad esempio  fossero accettate/firmate offerte/contratti per l’acquisto di beni, servizi, consulenze o prestazioni professionali a contenuto intellettuale di qualsiasi natura a condizioni di acquisto ingiustificatamente favorevoli a fornitori graditi o comunque vicini ad un soggetto privato, al fine di trarne un indebito vantaggio, contestualmente cagionando un nocumento alle società concorrenti
Nel caso di specie della fattispecie corruttiva prevista dalla Legge 190/2012  il processo di valutazione e qualifica di un fornitore  puo comportare  un  reato di corruzione, qualora il soggetto o i soggetti preposti al processo di valutazione e qualifica dei fornitori possano sollecitare o ricevere, direttamente o tramite un intermediario, un indebito vantaggio di qualsiasi natura, oppure accettare la promessa di tale vantaggio, per sé o per un terzo, nello svolgimento di funzioni direttive o lavorative di qualsiasi tipo per conto di un'entità del settore privato, per compiere o per omettere un atto, in violazione di un dovere.</t>
    </r>
  </si>
  <si>
    <t>4 (presenza di regolari controlli primo livello, di procedura informatica e di audit/secondo livello)</t>
  </si>
  <si>
    <r>
      <t xml:space="preserve">L'attività di scelta del fornitore ed emissione dell’ordine di approvvigionamento potrebbe presentare profili di rischio strumentali alla commissione del reato di </t>
    </r>
    <r>
      <rPr>
        <b/>
        <sz val="11"/>
        <rFont val="Calibri"/>
        <family val="2"/>
        <scheme val="minor"/>
      </rPr>
      <t>corruzione tra privati</t>
    </r>
    <r>
      <rPr>
        <sz val="11"/>
        <rFont val="Calibri"/>
        <family val="2"/>
        <scheme val="minor"/>
      </rPr>
      <t xml:space="preserve"> nel caso in cui, ad esempio  fossero accettate/firmate offerte/contratti per l’acquisto di beni, servizi, consulenze o prestazioni professionali a contenuto intellettuale di qualsiasi natura a condizioni di acquisto ingiustificatamente favorevoli a fornitori graditi o comunque vicini ad un soggetto privato, al fine di trarne un indebito vantaggio, contestualmente cagionando un nocumento alle società concorrenti
Nel caso di specie della fattispecie corruttiva prevista dalla Legge 190/2012  il processo di richiesta d'ordine  di un fornitore  puo comportare  un  reato di corruzione, qualora il soggetto o i soggetti preposti al processo di valutazione e qualifica dei fornitori possano sollecitare o ricevere, direttamente o tramite un intermediario, un indebito vantaggio di qualsiasi natura, oppure accettare la promessa di tale vantaggio, per sé o per un terzo, nello svolgimento di funzioni direttive o lavorative di qualsiasi tipo per conto di un'entità del settore privato, per compiere o per omettere un atto, in violazione di un dovere.</t>
    </r>
  </si>
  <si>
    <t xml:space="preserve">Richiesta d'Ordine </t>
  </si>
  <si>
    <r>
      <t xml:space="preserve">L'attività di controllo sull'esecuzione dell'ordine potrebbe essere strumentale alla commissione dei reati di:
- </t>
    </r>
    <r>
      <rPr>
        <b/>
        <sz val="11"/>
        <color rgb="FF000000"/>
        <rFont val="Calibri"/>
        <family val="2"/>
        <scheme val="minor"/>
      </rPr>
      <t>false comunicazione sociali</t>
    </r>
    <r>
      <rPr>
        <sz val="11"/>
        <color rgb="FF000000"/>
        <rFont val="Calibri"/>
        <family val="2"/>
        <scheme val="minor"/>
      </rPr>
      <t>,</t>
    </r>
    <r>
      <rPr>
        <b/>
        <sz val="11"/>
        <color rgb="FF000000"/>
        <rFont val="Calibri"/>
        <family val="2"/>
        <scheme val="minor"/>
      </rPr>
      <t xml:space="preserve"> </t>
    </r>
    <r>
      <rPr>
        <sz val="11"/>
        <color rgb="FF000000"/>
        <rFont val="Calibri"/>
        <family val="2"/>
        <scheme val="minor"/>
      </rPr>
      <t>attraverso l'errata (volontaria, quindi con dolo) registrazione di fatture passive e la relativa contabilizzazione da parte della funzione anche in concorso con altre funzioni aziendali coinvolte nell'attività in oggetto;</t>
    </r>
    <r>
      <rPr>
        <b/>
        <sz val="11"/>
        <color rgb="FF000000"/>
        <rFont val="Calibri"/>
        <family val="2"/>
        <scheme val="minor"/>
      </rPr>
      <t xml:space="preserve">
- impedito controllo</t>
    </r>
    <r>
      <rPr>
        <sz val="11"/>
        <color rgb="FF000000"/>
        <rFont val="Calibri"/>
        <family val="2"/>
        <scheme val="minor"/>
      </rPr>
      <t>,</t>
    </r>
    <r>
      <rPr>
        <b/>
        <sz val="11"/>
        <color rgb="FF000000"/>
        <rFont val="Calibri"/>
        <family val="2"/>
        <scheme val="minor"/>
      </rPr>
      <t xml:space="preserve"> </t>
    </r>
    <r>
      <rPr>
        <sz val="11"/>
        <color rgb="FF000000"/>
        <rFont val="Calibri"/>
        <family val="2"/>
        <scheme val="minor"/>
      </rPr>
      <t xml:space="preserve">attraverso la mancata o non tempestiva trasmissione all’organo amministrativo, ai soci o ad altri organi sociali degli elementi richiesti;
- </t>
    </r>
    <r>
      <rPr>
        <b/>
        <sz val="11"/>
        <color rgb="FF000000"/>
        <rFont val="Calibri"/>
        <family val="2"/>
        <scheme val="minor"/>
      </rPr>
      <t>ostacolo all’esercizio delle funzioni delle autorità pubbliche di vigilanza</t>
    </r>
    <r>
      <rPr>
        <sz val="11"/>
        <color rgb="FF000000"/>
        <rFont val="Calibri"/>
        <family val="2"/>
        <scheme val="minor"/>
      </rPr>
      <t>,  attraverso la trasmissione ad una Autorità di fatti materiali, oggetto di valutazioni, non rispondenti al vero, nella fattispecie consistenti nelle condizioni economiche e finanziarie che si riflettono sulle previsioni di perdite di un'azienda.</t>
    </r>
  </si>
  <si>
    <t>Controllo sull'esecuzione dell'ordine</t>
  </si>
  <si>
    <t>reati societari</t>
  </si>
  <si>
    <r>
      <t xml:space="preserve">Le attività relative alla predisposizione dell'offerta e negoziazione potrebbero rappresentare l'occasione per realizzare il reato di </t>
    </r>
    <r>
      <rPr>
        <b/>
        <sz val="11"/>
        <rFont val="Calibri"/>
        <family val="2"/>
        <scheme val="minor"/>
      </rPr>
      <t>corruzione tra privati</t>
    </r>
    <r>
      <rPr>
        <sz val="11"/>
        <rFont val="Calibri"/>
        <family val="2"/>
        <scheme val="minor"/>
      </rPr>
      <t xml:space="preserve"> qualora, ad esempio, al fine di procurare alla Società un indebito vantaggio, vengano dati  o promessi denaro o altra utilità ad un dirigente di un’azienda potenziale cliente al fine di favorire la Società nell’aggiudicazione di un contratto ad un prezzo più alto di quello di mercato o rispetto alle offerte presentate da aziende concorrenti; oppure, a parità di prezzo, un contratto che fornisca un bene qualitativamente inferiore.</t>
    </r>
  </si>
  <si>
    <t>Art. 25 quater</t>
  </si>
  <si>
    <t>Reati con finalità di terrorismo e di eversione dell'ordine democratico</t>
  </si>
  <si>
    <r>
      <t xml:space="preserve">L'attività di predisposizione dell'offerta e negoziazione potrebbe presentare profili di rischio di commissione, anche a titolo di concorso con altre funzioni aziendali, dei reati con finalità di </t>
    </r>
    <r>
      <rPr>
        <b/>
        <sz val="11"/>
        <rFont val="Calibri"/>
        <family val="2"/>
        <scheme val="minor"/>
      </rPr>
      <t>terrorismo e di eversione dell'ordine democratico</t>
    </r>
    <r>
      <rPr>
        <sz val="11"/>
        <rFont val="Calibri"/>
        <family val="2"/>
        <scheme val="minor"/>
      </rPr>
      <t xml:space="preserve"> nel caso in cui la Società proceda, ad esempio, alla sottoscrizione di accordi commerciali con soggetti non in possesso dei necessari requisiti e coinvolti in attività di terrorismo.</t>
    </r>
  </si>
  <si>
    <r>
      <t xml:space="preserve">L'attività di gestione delle fatture passive potrebbe presentare profili di rischio strumentali alla commissione del reato di </t>
    </r>
    <r>
      <rPr>
        <b/>
        <sz val="11"/>
        <rFont val="Calibri"/>
        <family val="2"/>
        <scheme val="minor"/>
      </rPr>
      <t>corruzione tra privati</t>
    </r>
    <r>
      <rPr>
        <sz val="11"/>
        <rFont val="Calibri"/>
        <family val="2"/>
        <scheme val="minor"/>
      </rPr>
      <t xml:space="preserve"> nel caso in cui, ad esempio  fossero accettate/firmate offerte/contratti per l’acquisto di beni, servizi, consulenze o prestazioni professionali a contenuto intellettuale di qualsiasi natura a condizioni di acquisto ingiustificatamente favorevoli a fornitori graditi o comunque vicini ad un soggetto privato, al fine di trarne un indebito vantaggio, contestualmente cagionando un nocumento alle società concorrenti
Nel caso di specie della fattispecie corruttiva prevista dalla Legge 190/2012  il processo di gestione delle fatture passive  puo comportare  un  reato di corruzione, qualora il soggetto o i soggetti preposti al processo di valutazione e qualifica dei fornitori possano sollecitare o ricevere, direttamente o tramite un intermediario, un indebito vantaggio di qualsiasi natura, oppure accettare la promessa di tale vantaggio, per sé o per un terzo, nello svolgimento di funzioni direttive o lavorative di qualsiasi tipo per conto di un'entità del settore privato, per compiere o per omettere un atto, in violazione di un dovere.</t>
    </r>
  </si>
  <si>
    <r>
      <t xml:space="preserve">L'attività di scelta del fornitore ed emissione dell’ordine di approvvigionamento potrebbe presentare profili di rischio strumentali alla commissione del reato di </t>
    </r>
    <r>
      <rPr>
        <b/>
        <sz val="11"/>
        <rFont val="Calibri"/>
        <family val="2"/>
        <scheme val="minor"/>
      </rPr>
      <t xml:space="preserve">corruzione tra privati </t>
    </r>
    <r>
      <rPr>
        <sz val="11"/>
        <rFont val="Calibri"/>
        <family val="2"/>
        <scheme val="minor"/>
      </rPr>
      <t>nel caso in cui, ad esempio  fossero accettate/firmate offerte/contratti per l’acquisto di beni, servizi, consulenze o prestazioni professionali a contenuto intellettuale di qualsiasi natura a condizioni di acquisto ingiustificatamente favorevoli a fornitori graditi o comunque vicini ad un soggetto privato, al fine di trarne un indebito vantaggio, contestualmente cagionando un nocumento alle società concorrenti
Nel caso di specie della fattispecie corruttiva prevista dalla Legge 190/2012  il processo di valutazione e qualifica di un fornitore  puo comportare  un  reato di corruzione, qualora il soggetto o i soggetti preposti al processo di valutazione e qualifica dei fornitori possano sollecitare o ricevere, direttamente o tramite un intermediario, un indebito vantaggio di qualsiasi natura, oppure accettare la promessa di tale vantaggio, per sé o per un terzo, nello svolgimento di funzioni direttive o lavorative di qualsiasi tipo per conto di un'entità del settore privato, per compiere o per omettere un atto, in violazione di un dovere.</t>
    </r>
  </si>
  <si>
    <r>
      <t xml:space="preserve">L'attività di valutazione e qualifica dei fornitori potrebbe, anche a titolo di concorso con altre Direzioni/Funzioni, presentare profili di rischio di commissione dei reati con finalità di </t>
    </r>
    <r>
      <rPr>
        <b/>
        <sz val="11"/>
        <rFont val="Calibri"/>
        <family val="2"/>
        <scheme val="minor"/>
      </rPr>
      <t>terrorismo e di eversione dell'ordine democratico</t>
    </r>
    <r>
      <rPr>
        <sz val="11"/>
        <rFont val="Calibri"/>
        <family val="2"/>
        <scheme val="minor"/>
      </rPr>
      <t xml:space="preserve"> nel caso in cui nella fase di selezione dei fornitori, la Società sottoscriva accordi di fornitura di beni e servizi con soggetti/società coinvolte in attività di terrorismo.</t>
    </r>
  </si>
  <si>
    <t>Art. 25-quinquies</t>
  </si>
  <si>
    <t>Intermediazione illecita e sfruttamento del lavoro</t>
  </si>
  <si>
    <r>
      <t xml:space="preserve">L'attività di pre-qualifica dei fornitori , consulenti e collaboratori, potrebbe essere strumentale alla commissione, a titolo di concorso con altre funzioni aziendali, del reato di </t>
    </r>
    <r>
      <rPr>
        <b/>
        <sz val="11"/>
        <color rgb="FF000000"/>
        <rFont val="Calibri"/>
        <family val="2"/>
        <scheme val="minor"/>
      </rPr>
      <t>Intermediazione illecita e sfruttamento del lavoro</t>
    </r>
    <r>
      <rPr>
        <sz val="11"/>
        <color rgb="FF000000"/>
        <rFont val="Calibri"/>
        <family val="2"/>
        <scheme val="minor"/>
      </rPr>
      <t xml:space="preserve"> nel caso in cui, ad esempio:
- vengano selezionati ed occupati da parte di società terze, lavoratori extracomunitari e/o lavoratori extracomunitari in età non lavorativa, privi del permesso di soggiorno ovvero con permesso di soggiorno scaduto, revocato o annullato e che da ciò le società terze ne traggano elemento di sfruttamento del bisogno;
eclutando manodopera o organizzandone l’attività lavorativa caratterizzata da sfruttamento, mediante violenza, minaccia o intimidazione, approfittando dello stato di bisogno o di necessità dei lavorator
- tali lavoratori siano sottoposti a condizioni di particolare sfruttamento (per esempio esponendo gli stessi a situazioni di grave pericolo).
- l’attività lavorativa a cui sono sottoposti tali lavoratori sia  caratterizzata da sfruttamento, mediante violenza, minaccia o intimidazione, approfittando dello stato di bisogno o di necessità dei lavoratori”</t>
    </r>
  </si>
  <si>
    <r>
      <t xml:space="preserve">L'attività di Valutazione e qualifica dei fornitori , consulenti e collaboratori, potrebbe essere strumentale alla commissione, a titolo di concorso con altre funzioni aziendali, del reato di </t>
    </r>
    <r>
      <rPr>
        <b/>
        <sz val="11"/>
        <color rgb="FF000000"/>
        <rFont val="Calibri"/>
        <family val="2"/>
        <scheme val="minor"/>
      </rPr>
      <t xml:space="preserve">Intermediazione illecita e sfruttamento del lavoro </t>
    </r>
    <r>
      <rPr>
        <sz val="11"/>
        <color rgb="FF000000"/>
        <rFont val="Calibri"/>
        <family val="2"/>
        <scheme val="minor"/>
      </rPr>
      <t>nel caso in cui, ad esempio:
- vengano selezionati ed occupati da parte di società terze, lavoratori extracomunitari e/o lavoratori extracomunitari in età non lavorativa, privi del permesso di soggiorno ovvero con permesso di soggiorno scaduto, revocato o annullato e che da ciò le società terze ne traggano elemento di sfruttamento del bisogno;
eclutando manodopera o organizzandone l’attività lavorativa caratterizzata da sfruttamento, mediante violenza, minaccia o intimidazione, approfittando dello stato di bisogno o di necessità dei lavorator
- tali lavoratori siano sottoposti a condizioni di particolare sfruttamento (per esempio esponendo gli stessi a situazioni di grave pericolo).
- l’attività lavorativa a cui sono sottoposti tali lavoratori sia  caratterizzata da sfruttamento, mediante violenza, minaccia o intimidazione, approfittando dello stato di bisogno o di necessità dei lavoratori”</t>
    </r>
  </si>
  <si>
    <t>Selezione e qualifica fornitori, consulenti e collaboratori</t>
  </si>
  <si>
    <r>
      <t>L'attività di controllo sull'esecuzione dell'ordine potrebbe essere strumentale alla commissione, a titolo di concorso con altre funzioni aziendali, del reato di</t>
    </r>
    <r>
      <rPr>
        <b/>
        <sz val="11"/>
        <color rgb="FF000000"/>
        <rFont val="Calibri"/>
        <family val="2"/>
        <scheme val="minor"/>
      </rPr>
      <t xml:space="preserve"> Intermediazione illecita e sfruttamento del lavoro </t>
    </r>
    <r>
      <rPr>
        <sz val="11"/>
        <color rgb="FF000000"/>
        <rFont val="Calibri"/>
        <family val="2"/>
        <scheme val="minor"/>
      </rPr>
      <t xml:space="preserve">nel caso in cui, ad esempio:
- vengano selezionati ed occupati da parte di società terze, lavoratori extracomunitari e/o lavoratori extracomunitari in età non lavorativa, privi del permesso di soggiorno ovvero con permesso di soggiorno scaduto, revocato o annullato e che da ciò le società terze ne traggano elemento di sfruttamento del bisogno;
- reclutando manodopera o organizzandone l’attività lavorativa caratterizzata da sfruttamento, mediante violenza, minaccia o intimidazione, approfittando dello stato di bisogno o di necessità dei lavoratori;
- i lavoratori siano sottoposti a condizioni di particolare sfruttamento (per esempio esponendo gli stessi a situazioni di grave pericolo);
- l’attività lavorativa a cui sono sottoposti tali lavoratori sia  caratterizzata da sfruttamento, mediante violenza, minaccia o intimidazione, approfittando dello stato di bisogno o di necessità dei lavoratori.
</t>
    </r>
  </si>
  <si>
    <t>Art. 25 octies</t>
  </si>
  <si>
    <t>Reati in materia di riciclaggio, ricettazione e impiego di denaro di provenienza illecita</t>
  </si>
  <si>
    <r>
      <t>Una poco trasparente e non oggettiva richiesta d'acquisto potrebbe, anche a titolo di concorso con altre Direzioni/Funzioni, presentare profili di rischio di commissione dei reati di</t>
    </r>
    <r>
      <rPr>
        <b/>
        <sz val="11"/>
        <rFont val="Calibri"/>
        <family val="2"/>
        <scheme val="minor"/>
      </rPr>
      <t xml:space="preserve"> riciclaggio </t>
    </r>
    <r>
      <rPr>
        <sz val="11"/>
        <rFont val="Calibri"/>
        <family val="2"/>
        <scheme val="minor"/>
      </rPr>
      <t>con altre funzioni aziendali</t>
    </r>
    <r>
      <rPr>
        <b/>
        <sz val="11"/>
        <rFont val="Calibri"/>
        <family val="2"/>
        <scheme val="minor"/>
      </rPr>
      <t xml:space="preserve">, dei reati di  impiego di denaro, beni o utilità di provenienza illecita, nonchè autoriciclaggio </t>
    </r>
    <r>
      <rPr>
        <sz val="11"/>
        <rFont val="Calibri"/>
        <family val="2"/>
        <scheme val="minor"/>
      </rPr>
      <t>nel caso in cui la Società collabori a titolo di concorso con soggetti coinvolti ovverro ponga in essere essa stessa attività illecite, quali a titolo esemplificativo:
- l'acquisizione, la ricezione o l'occultamento di beni di provenienza illecita
- la sostituzione o il trasferimento dei beni in modo da ostacolare l'identificazione della loro provenienza delittuosa.
Nel caso specifico delle fattispecie corruttive a predisposizione di una rischiesta d'acquisto potrebbe rappresentare profilo di rischio corruttivo ex legge 190/2012  a titolo esemplificativo nel caso in cui un  uno dei soggetti titolati  a valutare la necessità di fornitura  per lespletamento di un incarico, per interesse proprio o di proprio congiunto, ravvisi la necessità di un approvvigionamento non congruo, non necessario, sovrastimato rispetto al valore di mercato e che da tale processo di selezione ne tragga un beneficio  proprio anche sottoforma di promessa.</t>
    </r>
  </si>
  <si>
    <t>Richiesta d'acquisto</t>
  </si>
  <si>
    <t>Art. 25 undecies</t>
  </si>
  <si>
    <t>Si</t>
  </si>
  <si>
    <t>Reati ambientali</t>
  </si>
  <si>
    <r>
      <t xml:space="preserve">La mancata o non conforme acquisizione di documentazioni e certificazioni obbligatorie di legge potrebbe presentare profili di rischio relativi alla commissione, anche a titolo di concorso con altre funzioni aziendali, dei </t>
    </r>
    <r>
      <rPr>
        <b/>
        <sz val="11"/>
        <rFont val="Calibri"/>
        <family val="2"/>
        <scheme val="minor"/>
      </rPr>
      <t>reati in materia ambientale</t>
    </r>
    <r>
      <rPr>
        <sz val="11"/>
        <rFont val="Calibri"/>
        <family val="2"/>
        <scheme val="minor"/>
      </rPr>
      <t xml:space="preserve"> riferiti alle sanzioni previsti dall'art. 279 comma 5 d.lgs 152/06 per mancata autorizzazione o rispetto delle prescrizioni stabilite dalle autorizzazioni, allo scopo di trarre un indebito vantaggio per la Società, qualora in fase di implementazione delle prescrizioni previste dai regolamenti locali (italiana o estera), dalle condizioni contrattuali e dagli standard ambientali di riferimento, la Società sia coinvolta in attività illecite. Si cita a titolo esemplificativo e non esaustivo l'avvio e la messa in esercizio di un impianto di depurazione ancora in fase di testing in assenza di autorizzazioni ambientali  con superamento dei limiti di qualità dello scarico.
L' acquisizione di documentazioni e certificazioni obbligatorie di legge potrebbe presentare profili di rischio relativi alla commissione, anche a titolo di concorso con altre funzioni aziendali, dei reati in materia corruttiva  secondo i reati prescritti dalla Legge 190/20120  nel caso in cui a titolo puramente esemplificativo e non esaustivo le autorizzazioni vengano rilasciate da un Ente Pubblico e più specificatamente da un Pubblico Ufficiale , verso cui i referenti aziendali  compiono un atto concussivo, attraverso la dazione  di un bene o altra utilità.</t>
    </r>
  </si>
  <si>
    <t>Acquisizione della documentazione e certificazione obbligatoria di legge</t>
  </si>
  <si>
    <t>Adempimenti in materia ambientale</t>
  </si>
  <si>
    <t>Gestione degli Adempimenti Ambientali</t>
  </si>
  <si>
    <t>Reati contro la Pubblica Amministrazione</t>
  </si>
  <si>
    <r>
      <t>L'attività di gestione del contenzioso potrebbe presentare potenziali profili di rischio di commissione, anche a titolo di concorso con altre funzioni aziendali, del reato di</t>
    </r>
    <r>
      <rPr>
        <b/>
        <sz val="11"/>
        <rFont val="Candara"/>
        <family val="2"/>
      </rPr>
      <t xml:space="preserve"> induzione a rendere dichiarazioni mendaci </t>
    </r>
    <r>
      <rPr>
        <sz val="11"/>
        <rFont val="Candara"/>
        <family val="2"/>
      </rPr>
      <t xml:space="preserve">nel caso in cui, ad esempio, esercitando indebite pressioni con violenza o minaccia, o con offerta o promessa di denaro o di altra utilità, si induca la persona chiamata a comunicare davanti all’autorità giudiziaria - e che ha facoltà di non rispondere (ad esempio, l’imputato o l’imputato di reato connesso o i famigliari dell’imputato) - a non rendere dichiarazioni o renderne di mendaci nell’interesse o a vantaggio della Società. 
Nel caso di specie della fattispecie corruttiva prevista dalla Legge 190/2012  il processo istruttorio del contenzioso,   può concorrere al riscontro di un reato corruttivo tra cui si citano il reato  di Corruzione in atti giudiziari qualora a titolo esemplificativo e non esaustivo per interessi propri  di persone coinvolte nel contenzioso, il pubblico ufficiale ometta, falsifichi  o ritardi un atto del suo ufficio o induca terzi ad dichiarare il falso , tali da favorire o danneggiare una parte in un processo civile penale o amministrativo.
</t>
    </r>
  </si>
  <si>
    <t>Gestione del contenzioso</t>
  </si>
  <si>
    <t>Legale</t>
  </si>
  <si>
    <t>Gestione del contenzioso e degli accordi transattivi</t>
  </si>
  <si>
    <t>Art. 25 decies</t>
  </si>
  <si>
    <t>Induzione a non rendere dichiarazioni o a rendere dichiarazioni mendaci all'autorità giudiziaria</t>
  </si>
  <si>
    <r>
      <t>L'attività di gestione del contenzioso potrebbe presentare potenziali profili di rischio di commissione, anche a titolo di concorso con altre funzioni aziendali, del reato di</t>
    </r>
    <r>
      <rPr>
        <b/>
        <sz val="11"/>
        <rFont val="Candara"/>
        <family val="2"/>
      </rPr>
      <t xml:space="preserve"> induzione a rendere dichiarazioni mendaci </t>
    </r>
    <r>
      <rPr>
        <sz val="11"/>
        <rFont val="Candara"/>
        <family val="2"/>
      </rPr>
      <t xml:space="preserve">nel caso in cui, ad esempio, esercitando indebite pressioni con violenza o minaccia, o con offerta o promessa di denaro o di altra utilità, si induca la persona chiamata a comunicare davanti all’autorità giudiziaria - e che ha facoltà di non rispondere (ad esempio, l’imputato o l’imputato di reato connesso o i famigliari dell’imputato) - a non rendere dichiarazioni o renderne di mendaci nell’interesse o a vantaggio della Società. </t>
    </r>
  </si>
  <si>
    <r>
      <t>L'attività di gestione degli accordi transattivi potrebbe presentare potenziali profili di rischio di commissione, anche a titolo di concorso con altre funzioni aziendali, del reato di</t>
    </r>
    <r>
      <rPr>
        <b/>
        <sz val="11"/>
        <rFont val="Candara"/>
        <family val="2"/>
      </rPr>
      <t xml:space="preserve"> corruzione anche di membri o funzionari delle Comunità europee o di Stati esteri </t>
    </r>
    <r>
      <rPr>
        <sz val="11"/>
        <rFont val="Candara"/>
        <family val="2"/>
      </rPr>
      <t>al fine di ottenere un indebito vantaggio costituito dal compimento da parte del funzionario pubblico di un atto contrario ai doveri d’ufficio o di un atto legittimo rientrante nella sua competenza, attraverso, a titolo esemplificativo e non esaustivo, accordi, rinunce e concessioni al fine di favorire la Società nella controversia pendente pur in assenza dei presupposti, anche attraverso consulenti legali dell'eventuale controparte Pubblica Amministrazione.</t>
    </r>
  </si>
  <si>
    <t>Gestione degli accordi transattivi</t>
  </si>
  <si>
    <r>
      <t xml:space="preserve">L'attività di svolgimento di procedimenti disciplinari, nell'ambito della gestione del contenzioso con il personale, presenta profili di rischio relativamente alla potenziale commissione del reato di </t>
    </r>
    <r>
      <rPr>
        <b/>
        <sz val="11"/>
        <rFont val="Candara"/>
        <family val="2"/>
      </rPr>
      <t xml:space="preserve">corruzione in atti giudiziari </t>
    </r>
    <r>
      <rPr>
        <sz val="11"/>
        <rFont val="Candara"/>
        <family val="2"/>
      </rPr>
      <t>qualora, a titolo esemplificativo, attraverso consulenti legali, in occasione di rapporti con l'autorità giudiziaria siano offerti denaro o altra utilità al fine di favorire la Società in un processo civile, penale o amministrativo.</t>
    </r>
  </si>
  <si>
    <t>Procedimenti disciplinari</t>
  </si>
  <si>
    <r>
      <t xml:space="preserve">L'attività di svolgimento di procedimenti disciplinari, nell'ambito della gestione del contenzioso con il personale, presenta profili di rischio relativamente alla potenziale commissione, anche a titolo di concorso con altre funzioni aziendali, del reato di </t>
    </r>
    <r>
      <rPr>
        <b/>
        <sz val="11"/>
        <rFont val="Candara"/>
        <family val="2"/>
      </rPr>
      <t>induzione a non rendere dichiarazioni o a rendere dichiarazioni mendaci all'autorità giudiziaria</t>
    </r>
    <r>
      <rPr>
        <sz val="11"/>
        <rFont val="Candara"/>
        <family val="2"/>
      </rPr>
      <t>. La condotta può essere realizzata da chi, con violenza o minaccia, o con offerta o promessa di denaro o di altra utilità, induce a non rendere dichiarazioni o a rendere dichiarazioni mendaci la persona chiamata a rendere davanti alla autorità giudiziaria dichiarazioni utilizzabili in un procedimento penale, quando questa ha la facoltà di non rispondere.</t>
    </r>
  </si>
  <si>
    <t>Efficacia del controllo</t>
  </si>
  <si>
    <t>Probabilità di accadimento del reato</t>
  </si>
  <si>
    <t>Area trascurabile</t>
  </si>
  <si>
    <t>RIEPILOGO DEI RISCHI:</t>
  </si>
  <si>
    <t>NON APPLICABILI</t>
  </si>
  <si>
    <t>ADEGUATEZZA DEI CONTROLLI</t>
  </si>
  <si>
    <t>0
TRASCURABILE</t>
  </si>
  <si>
    <t>1 
AREA DA ADEGUARE</t>
  </si>
  <si>
    <t>2
AREA CRITICA</t>
  </si>
  <si>
    <t>3
AREA SOTTO CONTROLLO</t>
  </si>
  <si>
    <t>NUMEROSITA' DELLE AREE</t>
  </si>
  <si>
    <t>LEGENDA DEL PROFILO DI RISCHIO</t>
  </si>
  <si>
    <t>AREA SOTTO CONTROLLO</t>
  </si>
  <si>
    <t>AREA CRITICA</t>
  </si>
  <si>
    <t>AREA DA ADEGUARE</t>
  </si>
  <si>
    <t>TRASCURABILE</t>
  </si>
  <si>
    <r>
      <t xml:space="preserve">L'attivitò di controllo sull'esecuzione dell'ordine potrebbe presentare profili di rischio strumentali alla realizzazione, anche a titolo di concorso con altre funzioni aziendali, dei reati di:
L'attività di rendicontazione verso la PA potrebbe presentare potenziali profili di rischio di commissione, anche a titolo di concorso con altre funzioni aziendali, dei reati di:
</t>
    </r>
    <r>
      <rPr>
        <b/>
        <sz val="11"/>
        <color rgb="FF000000"/>
        <rFont val="Calibri"/>
        <family val="2"/>
        <scheme val="minor"/>
      </rPr>
      <t>- malversazione</t>
    </r>
    <r>
      <rPr>
        <sz val="11"/>
        <color rgb="FF000000"/>
        <rFont val="Calibri"/>
        <family val="2"/>
        <scheme val="minor"/>
      </rPr>
      <t xml:space="preserve">, nel caso in cui, ad esempio, la Società utilizzi contributi/sovvenzioni/finanziamenti pubblici, ottenuti dallo Stato o da altro Ente Pubblico o dalle Comunità Europee, per finalità diverse da quelle per le quali sono stati destinati, quale, a titolo meramente esemplificativo, l'attività di ricerca;
- indebita percezione di erogazioni, nel caso di omissione di informazioni dovute o di utilizzo di dichiarazioni o documenti attestanti cose non vere, salvo che il fatto costituisca truffa aggravata per il conseguimento di erogazioni pubbliche, allo scopo di ottenere indebitamente tali erogazioni, a titolo esemplificativo, finalizzate all'attività di ricerca;
</t>
    </r>
    <r>
      <rPr>
        <b/>
        <sz val="11"/>
        <color rgb="FF000000"/>
        <rFont val="Calibri"/>
        <family val="2"/>
        <scheme val="minor"/>
      </rPr>
      <t>- truffa aggravata</t>
    </r>
    <r>
      <rPr>
        <sz val="11"/>
        <color rgb="FF000000"/>
        <rFont val="Calibri"/>
        <family val="2"/>
        <scheme val="minor"/>
      </rPr>
      <t xml:space="preserve"> per il conseguimento di erogazioni pubbliche qualora, ad esempio, venga presentata falsa documentazione in fase di qualifica, allo scopo di ottenere contributi da impiegare ai fini di ricerca, in assenza di requisiti richiesti dalla Pubblica Amministrazione.</t>
    </r>
  </si>
  <si>
    <t xml:space="preserve">
Gestione dei servizi di ricerca 
Gestione servizi di analisi
</t>
  </si>
  <si>
    <t xml:space="preserve">
¶Attività di Ricerca e analisi di laboratorio</t>
  </si>
  <si>
    <t>No</t>
  </si>
  <si>
    <r>
      <t xml:space="preserve"> 
l'attività di ricerca e di analisi di Laboratorio potrebbe comportare  profili di rischio strumentali alla commissione dei reati di:
</t>
    </r>
    <r>
      <rPr>
        <b/>
        <sz val="11"/>
        <rFont val="Calibri"/>
        <family val="2"/>
        <scheme val="minor"/>
      </rPr>
      <t>- Peculat</t>
    </r>
    <r>
      <rPr>
        <sz val="11"/>
        <rFont val="Calibri"/>
        <family val="2"/>
        <scheme val="minor"/>
      </rPr>
      <t xml:space="preserve">o, qualora un dipendente dell'Ente si approridi denaro o di cosa mobile di proprietà pubblica o destinata ad un pubblico servizio  di cui si ha disponibilità per ragione d’ufficio, nell'esercizio dell'attività di ricerca 
- </t>
    </r>
    <r>
      <rPr>
        <b/>
        <sz val="11"/>
        <rFont val="Calibri"/>
        <family val="2"/>
        <scheme val="minor"/>
      </rPr>
      <t>malversazione</t>
    </r>
    <r>
      <rPr>
        <sz val="11"/>
        <rFont val="Calibri"/>
        <family val="2"/>
        <scheme val="minor"/>
      </rPr>
      <t xml:space="preserve">, nel caso in cui, ad esempio, la Società utilizzi contributi/sovvenzioni/finanziamenti pubblici, ottenuti dallo Stato o da altro Ente Pubblico o dalle Comunità Europee, per finalità diverse da quelle per le quali sono stati destinati, quale, a titolo meramente esemplificativo,finanziamenti impiegati per una finalità di ricerca utilizzati per scopi strumentali
</t>
    </r>
    <r>
      <rPr>
        <b/>
        <sz val="11"/>
        <rFont val="Calibri"/>
        <family val="2"/>
        <scheme val="minor"/>
      </rPr>
      <t>-Indebita percezione di erogazioni a danno dello Stato, nel caso in cui, ad esempio,m</t>
    </r>
    <r>
      <rPr>
        <sz val="11"/>
        <rFont val="Calibri"/>
        <family val="2"/>
        <scheme val="minor"/>
      </rPr>
      <t>ediante la falsa rendicontazione di attività svolta  su incarico pubblico  l'Azienda dichiarii o documenti falsi o attestanti cose non vere, ovvero mediante l'omissione di informazioni dovute, consegue indebitamente, per sé o per altri, contributi, finanziamenti, mutui agevolati o altre erogazioni dello stesso tipo, comunque denominate, concessi o erogati dallo Stato, da altri enti pubblici o dalle Comunità europee.
-Interruzione di un servizio pubblico o di pubblica necessità. qualora l'azienda,, esercitando imprese di servizi pubblici [c.p. 358] o di pubblica necessità [c.p. 359], interrompe il servizio, ovvero sospende il lavoro nei suoi stabilimenti, uffici o aziende, in modo da turbare la regolarità del servizio, è punito con la reclusione da sei mesi a un anno e con la multa non inferiore a euro 516.</t>
    </r>
  </si>
  <si>
    <t>Erogazione Servizi</t>
  </si>
  <si>
    <t>Gestione dei servizi di ricerca 
Gestione servizi di analisi
Gestione dei Serrvizi Strumentali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</si>
</sst>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0"/>
      <name val="Arial"/>
    </font>
    <font>
      <sz val="11"/>
      <color theme="1"/>
      <name val="Calibri"/>
      <family val="2"/>
      <scheme val="minor"/>
    </font>
    <font>
      <sz val="10"/>
      <name val="Arial"/>
      <family val="2"/>
    </font>
    <font>
      <sz val="16"/>
      <name val="Arial"/>
      <family val="2"/>
    </font>
    <font>
      <sz val="10"/>
      <name val="Times New Roman"/>
      <family val="1"/>
    </font>
    <font>
      <sz val="8"/>
      <name val="Arial"/>
      <family val="2"/>
    </font>
    <font>
      <b/>
      <sz val="10"/>
      <name val="Arial"/>
      <family val="2"/>
    </font>
    <font>
      <b/>
      <sz val="12"/>
      <name val="Times New Roman"/>
      <family val="1"/>
    </font>
    <font>
      <sz val="10"/>
      <name val="Arial"/>
      <family val="2"/>
    </font>
    <font>
      <sz val="10"/>
      <name val="Arial"/>
      <family val="2"/>
    </font>
    <font>
      <u/>
      <sz val="10"/>
      <color theme="10"/>
      <name val="Arial"/>
      <family val="2"/>
    </font>
    <font>
      <u/>
      <sz val="10"/>
      <color theme="11"/>
      <name val="Arial"/>
      <family val="2"/>
    </font>
    <font>
      <b/>
      <sz val="11"/>
      <name val="Candara"/>
      <family val="2"/>
    </font>
    <font>
      <sz val="11"/>
      <name val="Candara"/>
      <family val="2"/>
    </font>
    <font>
      <sz val="11"/>
      <color indexed="9"/>
      <name val="Candara"/>
      <family val="2"/>
    </font>
    <font>
      <b/>
      <sz val="11"/>
      <color indexed="9"/>
      <name val="Candara"/>
      <family val="2"/>
    </font>
    <font>
      <b/>
      <sz val="11"/>
      <color theme="0"/>
      <name val="Candara"/>
      <family val="2"/>
    </font>
    <font>
      <b/>
      <sz val="14"/>
      <name val="Candara"/>
      <family val="2"/>
    </font>
    <font>
      <b/>
      <sz val="12"/>
      <name val="Candara"/>
      <family val="2"/>
    </font>
    <font>
      <sz val="10"/>
      <name val="Candara"/>
      <family val="2"/>
    </font>
    <font>
      <b/>
      <sz val="10"/>
      <name val="Candara"/>
      <family val="2"/>
    </font>
    <font>
      <sz val="12"/>
      <name val="Candara"/>
      <family val="2"/>
    </font>
    <font>
      <sz val="28"/>
      <name val="Candara"/>
      <family val="2"/>
    </font>
    <font>
      <b/>
      <sz val="11"/>
      <color theme="1"/>
      <name val="Calibri"/>
      <family val="2"/>
      <scheme val="minor"/>
    </font>
    <font>
      <sz val="11"/>
      <name val="Calibri"/>
      <family val="2"/>
      <scheme val="minor"/>
    </font>
    <font>
      <b/>
      <sz val="11"/>
      <name val="Calibri"/>
      <family val="2"/>
      <scheme val="minor"/>
    </font>
    <font>
      <sz val="11"/>
      <color indexed="9"/>
      <name val="Calibri"/>
      <family val="2"/>
      <scheme val="minor"/>
    </font>
    <font>
      <sz val="11"/>
      <color indexed="8"/>
      <name val="Calibri"/>
      <family val="2"/>
      <scheme val="minor"/>
    </font>
    <font>
      <b/>
      <sz val="11"/>
      <color indexed="8"/>
      <name val="Calibri"/>
      <family val="2"/>
      <scheme val="minor"/>
    </font>
    <font>
      <sz val="11"/>
      <color rgb="FF000000"/>
      <name val="Calibri"/>
      <family val="2"/>
      <scheme val="minor"/>
    </font>
    <font>
      <b/>
      <sz val="11"/>
      <color rgb="FF000000"/>
      <name val="Calibri"/>
      <family val="2"/>
      <scheme val="minor"/>
    </font>
    <font>
      <sz val="11"/>
      <name val="Calibri"/>
      <family val="2"/>
    </font>
    <font>
      <sz val="11"/>
      <color rgb="FFFF0000"/>
      <name val="Calibri"/>
      <family val="2"/>
      <scheme val="minor"/>
    </font>
  </fonts>
  <fills count="11">
    <fill>
      <patternFill patternType="none"/>
    </fill>
    <fill>
      <patternFill patternType="gray125"/>
    </fill>
    <fill>
      <patternFill patternType="solid">
        <fgColor indexed="11"/>
        <bgColor indexed="64"/>
      </patternFill>
    </fill>
    <fill>
      <patternFill patternType="solid">
        <fgColor indexed="52"/>
        <bgColor indexed="64"/>
      </patternFill>
    </fill>
    <fill>
      <patternFill patternType="solid">
        <fgColor indexed="10"/>
        <bgColor indexed="64"/>
      </patternFill>
    </fill>
    <fill>
      <patternFill patternType="solid">
        <fgColor indexed="9"/>
        <bgColor indexed="64"/>
      </patternFill>
    </fill>
    <fill>
      <patternFill patternType="solid">
        <fgColor indexed="55"/>
        <bgColor indexed="64"/>
      </patternFill>
    </fill>
    <fill>
      <patternFill patternType="solid">
        <fgColor indexed="51"/>
        <bgColor indexed="64"/>
      </patternFill>
    </fill>
    <fill>
      <patternFill patternType="solid">
        <fgColor indexed="22"/>
        <bgColor indexed="64"/>
      </patternFill>
    </fill>
    <fill>
      <patternFill patternType="solid">
        <fgColor theme="0"/>
        <bgColor indexed="64"/>
      </patternFill>
    </fill>
    <fill>
      <patternFill patternType="solid">
        <fgColor theme="0" tint="-0.499984740745262"/>
        <bgColor indexed="64"/>
      </patternFill>
    </fill>
  </fills>
  <borders count="35">
    <border>
      <left/>
      <right/>
      <top/>
      <bottom/>
      <diagonal/>
    </border>
    <border>
      <left style="thin">
        <color auto="1"/>
      </left>
      <right style="thin">
        <color auto="1"/>
      </right>
      <top style="thin">
        <color auto="1"/>
      </top>
      <bottom style="thin">
        <color auto="1"/>
      </bottom>
      <diagonal/>
    </border>
    <border>
      <left/>
      <right style="medium">
        <color auto="1"/>
      </right>
      <top/>
      <bottom/>
      <diagonal/>
    </border>
    <border>
      <left style="medium">
        <color auto="1"/>
      </left>
      <right/>
      <top/>
      <bottom/>
      <diagonal/>
    </border>
    <border>
      <left style="medium">
        <color auto="1"/>
      </left>
      <right/>
      <top style="medium">
        <color auto="1"/>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theme="0"/>
      </left>
      <right style="thin">
        <color theme="0"/>
      </right>
      <top style="thin">
        <color theme="0"/>
      </top>
      <bottom style="thin">
        <color theme="0"/>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indexed="64"/>
      </top>
      <bottom style="thin">
        <color auto="1"/>
      </bottom>
      <diagonal/>
    </border>
    <border>
      <left style="thin">
        <color auto="1"/>
      </left>
      <right style="thin">
        <color auto="1"/>
      </right>
      <top style="thin">
        <color auto="1"/>
      </top>
      <bottom/>
      <diagonal/>
    </border>
    <border>
      <left style="medium">
        <color indexed="64"/>
      </left>
      <right style="thin">
        <color auto="1"/>
      </right>
      <top style="thin">
        <color auto="1"/>
      </top>
      <bottom/>
      <diagonal/>
    </border>
    <border>
      <left/>
      <right style="medium">
        <color indexed="64"/>
      </right>
      <top style="thin">
        <color indexed="64"/>
      </top>
      <bottom style="thin">
        <color indexed="64"/>
      </bottom>
      <diagonal/>
    </border>
  </borders>
  <cellStyleXfs count="55">
    <xf numFmtId="0" fontId="0" fillId="0" borderId="0"/>
    <xf numFmtId="0" fontId="9" fillId="0" borderId="0"/>
    <xf numFmtId="0" fontId="8"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144">
    <xf numFmtId="0" fontId="0" fillId="0" borderId="0" xfId="0"/>
    <xf numFmtId="0" fontId="3" fillId="0" borderId="0" xfId="0" applyFont="1" applyProtection="1">
      <protection locked="0"/>
    </xf>
    <xf numFmtId="0" fontId="0" fillId="0" borderId="0" xfId="0" applyProtection="1">
      <protection locked="0"/>
    </xf>
    <xf numFmtId="0" fontId="4" fillId="0" borderId="0" xfId="0" applyFont="1" applyAlignment="1" applyProtection="1">
      <alignment horizontal="justify" vertical="center"/>
      <protection locked="0"/>
    </xf>
    <xf numFmtId="0" fontId="0" fillId="0" borderId="0" xfId="0" applyAlignment="1" applyProtection="1">
      <alignment wrapText="1"/>
      <protection locked="0"/>
    </xf>
    <xf numFmtId="0" fontId="0" fillId="0" borderId="0" xfId="0" applyAlignment="1">
      <alignment wrapText="1"/>
    </xf>
    <xf numFmtId="0" fontId="0" fillId="0" borderId="2" xfId="0" applyBorder="1"/>
    <xf numFmtId="0" fontId="0" fillId="5" borderId="3" xfId="0" applyFill="1" applyBorder="1"/>
    <xf numFmtId="0" fontId="0" fillId="5" borderId="0" xfId="0" applyFill="1"/>
    <xf numFmtId="0" fontId="0" fillId="5" borderId="8" xfId="0" applyFill="1" applyBorder="1"/>
    <xf numFmtId="0" fontId="0" fillId="5" borderId="2" xfId="0" applyFill="1" applyBorder="1"/>
    <xf numFmtId="0" fontId="0" fillId="5" borderId="9" xfId="0" applyFill="1" applyBorder="1"/>
    <xf numFmtId="0" fontId="2" fillId="9" borderId="20" xfId="0" applyFont="1" applyFill="1" applyBorder="1" applyAlignment="1">
      <alignment horizontal="center" vertical="center" wrapText="1"/>
    </xf>
    <xf numFmtId="0" fontId="6" fillId="9" borderId="20" xfId="0" applyFont="1" applyFill="1" applyBorder="1" applyAlignment="1">
      <alignment horizontal="center" vertical="center" wrapText="1"/>
    </xf>
    <xf numFmtId="0" fontId="0" fillId="9" borderId="20" xfId="0" applyFill="1" applyBorder="1" applyAlignment="1">
      <alignment horizontal="center" vertical="center" wrapText="1"/>
    </xf>
    <xf numFmtId="0" fontId="12" fillId="0" borderId="0" xfId="0" applyFont="1" applyAlignment="1" applyProtection="1">
      <alignment horizontal="center" vertical="center" wrapText="1"/>
      <protection locked="0"/>
    </xf>
    <xf numFmtId="0" fontId="13" fillId="0" borderId="0" xfId="0" applyFont="1" applyAlignment="1" applyProtection="1">
      <alignment horizontal="left" vertical="center" wrapText="1"/>
      <protection locked="0"/>
    </xf>
    <xf numFmtId="0" fontId="13" fillId="0" borderId="0" xfId="0" applyFont="1" applyAlignment="1" applyProtection="1">
      <alignment vertical="center" wrapText="1"/>
      <protection locked="0"/>
    </xf>
    <xf numFmtId="0" fontId="13" fillId="0" borderId="0" xfId="0" applyFont="1" applyAlignment="1" applyProtection="1">
      <alignment horizontal="center" vertical="center"/>
      <protection locked="0"/>
    </xf>
    <xf numFmtId="0" fontId="13" fillId="0" borderId="0" xfId="0" applyFont="1" applyAlignment="1" applyProtection="1">
      <alignment horizontal="center" vertical="center" wrapText="1"/>
      <protection locked="0"/>
    </xf>
    <xf numFmtId="0" fontId="13" fillId="0" borderId="0" xfId="0" applyFont="1" applyAlignment="1" applyProtection="1">
      <alignment horizontal="left" vertical="center"/>
      <protection locked="0"/>
    </xf>
    <xf numFmtId="0" fontId="13" fillId="0" borderId="0" xfId="0" applyFont="1" applyAlignment="1" applyProtection="1">
      <alignment vertical="center"/>
      <protection locked="0"/>
    </xf>
    <xf numFmtId="0" fontId="13" fillId="0" borderId="0" xfId="0" applyFont="1" applyAlignment="1">
      <alignment horizontal="left" vertical="center" wrapText="1"/>
    </xf>
    <xf numFmtId="0" fontId="14" fillId="0" borderId="0" xfId="0" applyFont="1" applyAlignment="1">
      <alignment vertical="center"/>
    </xf>
    <xf numFmtId="0" fontId="0" fillId="5" borderId="0" xfId="0" applyFill="1" applyAlignment="1">
      <alignment horizontal="center" vertical="center"/>
    </xf>
    <xf numFmtId="0" fontId="0" fillId="5" borderId="0" xfId="0" applyFill="1" applyAlignment="1">
      <alignment horizontal="center" vertical="center" textRotation="90"/>
    </xf>
    <xf numFmtId="0" fontId="13" fillId="0" borderId="0" xfId="0" applyFont="1" applyAlignment="1" applyProtection="1">
      <alignment horizontal="center" vertical="center" wrapText="1"/>
      <protection hidden="1"/>
    </xf>
    <xf numFmtId="0" fontId="14" fillId="0" borderId="0" xfId="0" applyFont="1" applyAlignment="1" applyProtection="1">
      <alignment horizontal="center" vertical="center" wrapText="1"/>
      <protection locked="0"/>
    </xf>
    <xf numFmtId="0" fontId="7" fillId="0" borderId="0" xfId="0" applyFont="1" applyAlignment="1" applyProtection="1">
      <alignment vertical="center"/>
      <protection locked="0"/>
    </xf>
    <xf numFmtId="0" fontId="18" fillId="0" borderId="0" xfId="0" applyFont="1" applyAlignment="1" applyProtection="1">
      <alignment vertical="center"/>
      <protection locked="0"/>
    </xf>
    <xf numFmtId="0" fontId="18" fillId="0" borderId="0" xfId="0" applyFont="1" applyAlignment="1" applyProtection="1">
      <alignment horizontal="justify" vertical="center"/>
      <protection locked="0"/>
    </xf>
    <xf numFmtId="0" fontId="20" fillId="0" borderId="0" xfId="0" applyFont="1" applyAlignment="1" applyProtection="1">
      <alignment vertical="center"/>
      <protection locked="0"/>
    </xf>
    <xf numFmtId="0" fontId="20" fillId="0" borderId="0" xfId="0" applyFont="1" applyAlignment="1" applyProtection="1">
      <alignment horizontal="center" vertical="center" wrapText="1"/>
      <protection locked="0"/>
    </xf>
    <xf numFmtId="0" fontId="17" fillId="4" borderId="6" xfId="0" applyFont="1" applyFill="1" applyBorder="1" applyAlignment="1" applyProtection="1">
      <alignment horizontal="center" vertical="center"/>
      <protection locked="0"/>
    </xf>
    <xf numFmtId="0" fontId="19" fillId="0" borderId="0" xfId="0" applyFont="1" applyAlignment="1" applyProtection="1">
      <alignment vertical="center"/>
      <protection locked="0"/>
    </xf>
    <xf numFmtId="0" fontId="19" fillId="6" borderId="4" xfId="0" applyFont="1" applyFill="1" applyBorder="1" applyAlignment="1" applyProtection="1">
      <alignment vertical="center"/>
      <protection locked="0"/>
    </xf>
    <xf numFmtId="0" fontId="19" fillId="6" borderId="3" xfId="0" applyFont="1" applyFill="1" applyBorder="1" applyAlignment="1" applyProtection="1">
      <alignment vertical="center"/>
      <protection locked="0"/>
    </xf>
    <xf numFmtId="0" fontId="12" fillId="0" borderId="1"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21" fillId="0" borderId="0" xfId="0" applyFont="1" applyAlignment="1" applyProtection="1">
      <alignment horizontal="justify" vertical="center"/>
      <protection locked="0"/>
    </xf>
    <xf numFmtId="0" fontId="17" fillId="5" borderId="10" xfId="0" applyFont="1" applyFill="1" applyBorder="1" applyAlignment="1" applyProtection="1">
      <alignment horizontal="center" vertical="center"/>
      <protection locked="0"/>
    </xf>
    <xf numFmtId="0" fontId="15" fillId="10" borderId="23" xfId="0" applyFont="1" applyFill="1" applyBorder="1" applyAlignment="1" applyProtection="1">
      <alignment horizontal="center" vertical="center" wrapText="1"/>
      <protection locked="0"/>
    </xf>
    <xf numFmtId="0" fontId="15" fillId="10" borderId="24" xfId="0" applyFont="1" applyFill="1" applyBorder="1" applyAlignment="1" applyProtection="1">
      <alignment horizontal="center" vertical="center" wrapText="1"/>
      <protection locked="0"/>
    </xf>
    <xf numFmtId="0" fontId="16" fillId="10" borderId="24" xfId="0" applyFont="1" applyFill="1" applyBorder="1" applyAlignment="1" applyProtection="1">
      <alignment horizontal="center" vertical="center" wrapText="1"/>
      <protection locked="0"/>
    </xf>
    <xf numFmtId="0" fontId="15" fillId="10" borderId="25" xfId="0" applyFont="1" applyFill="1" applyBorder="1" applyAlignment="1" applyProtection="1">
      <alignment horizontal="center" vertical="center" wrapText="1"/>
      <protection locked="0"/>
    </xf>
    <xf numFmtId="0" fontId="0" fillId="5" borderId="4" xfId="0" applyFill="1" applyBorder="1"/>
    <xf numFmtId="0" fontId="0" fillId="5" borderId="27" xfId="0" applyFill="1" applyBorder="1"/>
    <xf numFmtId="0" fontId="0" fillId="5" borderId="28" xfId="0" applyFill="1" applyBorder="1"/>
    <xf numFmtId="0" fontId="0" fillId="0" borderId="15" xfId="0" applyBorder="1"/>
    <xf numFmtId="0" fontId="21" fillId="2" borderId="10" xfId="0" applyFont="1" applyFill="1" applyBorder="1" applyAlignment="1" applyProtection="1">
      <alignment horizontal="justify" vertical="center"/>
      <protection locked="0"/>
    </xf>
    <xf numFmtId="0" fontId="21" fillId="4" borderId="10" xfId="0" applyFont="1" applyFill="1" applyBorder="1" applyAlignment="1" applyProtection="1">
      <alignment horizontal="justify" vertical="center"/>
      <protection locked="0"/>
    </xf>
    <xf numFmtId="0" fontId="21" fillId="3" borderId="10" xfId="0" applyFont="1" applyFill="1" applyBorder="1" applyAlignment="1" applyProtection="1">
      <alignment horizontal="justify" vertical="center"/>
      <protection locked="0"/>
    </xf>
    <xf numFmtId="0" fontId="21" fillId="5" borderId="10" xfId="0" applyFont="1" applyFill="1" applyBorder="1" applyAlignment="1" applyProtection="1">
      <alignment vertical="center"/>
      <protection locked="0"/>
    </xf>
    <xf numFmtId="0" fontId="0" fillId="0" borderId="0" xfId="0" applyAlignment="1" applyProtection="1">
      <alignment horizontal="left"/>
      <protection locked="0"/>
    </xf>
    <xf numFmtId="0" fontId="21" fillId="0" borderId="0" xfId="0" applyFont="1" applyAlignment="1" applyProtection="1">
      <alignment horizontal="left" vertical="center"/>
      <protection locked="0"/>
    </xf>
    <xf numFmtId="0" fontId="15" fillId="10" borderId="31" xfId="0" applyFont="1" applyFill="1" applyBorder="1" applyAlignment="1" applyProtection="1">
      <alignment horizontal="center" vertical="center" wrapText="1"/>
      <protection locked="0"/>
    </xf>
    <xf numFmtId="0" fontId="13" fillId="9" borderId="0" xfId="0" applyFont="1" applyFill="1" applyAlignment="1" applyProtection="1">
      <alignment vertical="center"/>
      <protection locked="0"/>
    </xf>
    <xf numFmtId="0" fontId="13" fillId="9" borderId="0" xfId="0" applyFont="1" applyFill="1" applyAlignment="1" applyProtection="1">
      <alignment vertical="center" wrapText="1"/>
      <protection locked="0"/>
    </xf>
    <xf numFmtId="0" fontId="24" fillId="0" borderId="26" xfId="0" applyFont="1" applyBorder="1" applyAlignment="1" applyProtection="1">
      <alignment horizontal="center" vertical="center" wrapText="1"/>
      <protection locked="0"/>
    </xf>
    <xf numFmtId="0" fontId="24" fillId="0" borderId="12"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4" fillId="0" borderId="1" xfId="0" applyFont="1" applyBorder="1" applyAlignment="1">
      <alignment horizontal="left" vertical="center" wrapText="1"/>
    </xf>
    <xf numFmtId="0" fontId="24" fillId="0" borderId="1" xfId="0" applyFont="1" applyBorder="1" applyAlignment="1">
      <alignment horizontal="center" vertical="center" wrapText="1"/>
    </xf>
    <xf numFmtId="0" fontId="24" fillId="0" borderId="1" xfId="0" applyFont="1" applyBorder="1" applyAlignment="1" applyProtection="1">
      <alignment horizontal="center" vertical="center" wrapText="1"/>
      <protection hidden="1"/>
    </xf>
    <xf numFmtId="0" fontId="24" fillId="0" borderId="1" xfId="0" applyFont="1" applyBorder="1" applyAlignment="1" applyProtection="1">
      <alignment horizontal="center" vertical="center"/>
      <protection locked="0"/>
    </xf>
    <xf numFmtId="0" fontId="24" fillId="0" borderId="5" xfId="0" applyFont="1" applyBorder="1" applyAlignment="1" applyProtection="1">
      <alignment horizontal="center" vertical="center" wrapText="1"/>
      <protection locked="0"/>
    </xf>
    <xf numFmtId="0" fontId="26" fillId="0" borderId="0" xfId="0" applyFont="1" applyAlignment="1">
      <alignment vertical="center"/>
    </xf>
    <xf numFmtId="0" fontId="24" fillId="0" borderId="1" xfId="0" applyFont="1" applyBorder="1" applyAlignment="1" applyProtection="1">
      <alignment horizontal="left" vertical="center" wrapText="1"/>
      <protection locked="0"/>
    </xf>
    <xf numFmtId="0" fontId="24" fillId="0" borderId="1" xfId="0" applyFont="1" applyBorder="1" applyAlignment="1" applyProtection="1">
      <alignment vertical="center" wrapText="1"/>
      <protection locked="0"/>
    </xf>
    <xf numFmtId="0" fontId="24" fillId="0" borderId="1" xfId="0" applyFont="1" applyBorder="1" applyAlignment="1">
      <alignment vertical="center" wrapText="1"/>
    </xf>
    <xf numFmtId="0" fontId="27" fillId="0" borderId="1" xfId="0" applyFont="1" applyBorder="1" applyAlignment="1">
      <alignment vertical="center" wrapText="1"/>
    </xf>
    <xf numFmtId="0" fontId="24" fillId="9" borderId="1" xfId="0" applyFont="1" applyFill="1" applyBorder="1" applyAlignment="1" applyProtection="1">
      <alignment vertical="center" wrapText="1"/>
      <protection locked="0"/>
    </xf>
    <xf numFmtId="0" fontId="24" fillId="9" borderId="26" xfId="0" applyFont="1" applyFill="1" applyBorder="1" applyAlignment="1" applyProtection="1">
      <alignment horizontal="center" vertical="center" wrapText="1"/>
      <protection locked="0"/>
    </xf>
    <xf numFmtId="0" fontId="24" fillId="9" borderId="12" xfId="0" applyFont="1" applyFill="1" applyBorder="1" applyAlignment="1" applyProtection="1">
      <alignment horizontal="center" vertical="center" wrapText="1"/>
      <protection locked="0"/>
    </xf>
    <xf numFmtId="0" fontId="24" fillId="9" borderId="1" xfId="0" applyFont="1" applyFill="1" applyBorder="1" applyAlignment="1" applyProtection="1">
      <alignment horizontal="center" vertical="center" wrapText="1"/>
      <protection locked="0"/>
    </xf>
    <xf numFmtId="0" fontId="24" fillId="9" borderId="1" xfId="0" applyFont="1" applyFill="1" applyBorder="1" applyAlignment="1" applyProtection="1">
      <alignment horizontal="left" vertical="center" wrapText="1"/>
      <protection locked="0"/>
    </xf>
    <xf numFmtId="0" fontId="24" fillId="9" borderId="1" xfId="0" applyFont="1" applyFill="1" applyBorder="1" applyAlignment="1" applyProtection="1">
      <alignment horizontal="center" vertical="center" wrapText="1"/>
      <protection hidden="1"/>
    </xf>
    <xf numFmtId="0" fontId="24" fillId="9" borderId="1" xfId="0" applyFont="1" applyFill="1" applyBorder="1" applyAlignment="1" applyProtection="1">
      <alignment horizontal="center" vertical="center"/>
      <protection locked="0"/>
    </xf>
    <xf numFmtId="0" fontId="24" fillId="9" borderId="5" xfId="0" applyFont="1" applyFill="1" applyBorder="1" applyAlignment="1" applyProtection="1">
      <alignment horizontal="center" vertical="center" wrapText="1"/>
      <protection locked="0"/>
    </xf>
    <xf numFmtId="0" fontId="24" fillId="9" borderId="1" xfId="0" applyFont="1" applyFill="1" applyBorder="1" applyAlignment="1">
      <alignment horizontal="left" vertical="center" wrapText="1"/>
    </xf>
    <xf numFmtId="0" fontId="29" fillId="0" borderId="1" xfId="0" applyFont="1" applyBorder="1" applyAlignment="1">
      <alignment vertical="center" wrapText="1"/>
    </xf>
    <xf numFmtId="0" fontId="24" fillId="0" borderId="26" xfId="0" applyFont="1" applyBorder="1" applyAlignment="1">
      <alignment horizontal="center" vertical="center"/>
    </xf>
    <xf numFmtId="0" fontId="24" fillId="9" borderId="1" xfId="0" applyFont="1" applyFill="1" applyBorder="1" applyAlignment="1">
      <alignment vertical="center" wrapText="1"/>
    </xf>
    <xf numFmtId="0" fontId="24" fillId="9" borderId="1" xfId="0" applyFont="1" applyFill="1" applyBorder="1" applyAlignment="1">
      <alignment horizontal="center" vertical="center" wrapText="1"/>
    </xf>
    <xf numFmtId="0" fontId="29" fillId="9" borderId="1" xfId="0" applyFont="1" applyFill="1" applyBorder="1" applyAlignment="1">
      <alignment vertical="center" wrapText="1"/>
    </xf>
    <xf numFmtId="0" fontId="24" fillId="0" borderId="32" xfId="0" applyFont="1" applyBorder="1" applyAlignment="1" applyProtection="1">
      <alignment horizontal="center" vertical="center" wrapText="1"/>
      <protection hidden="1"/>
    </xf>
    <xf numFmtId="0" fontId="24" fillId="0" borderId="32" xfId="0" applyFont="1" applyBorder="1" applyAlignment="1" applyProtection="1">
      <alignment horizontal="center" vertical="center" wrapText="1"/>
      <protection locked="0"/>
    </xf>
    <xf numFmtId="0" fontId="17" fillId="7" borderId="6" xfId="0" applyFont="1" applyFill="1" applyBorder="1" applyAlignment="1">
      <alignment horizontal="center" vertical="center"/>
    </xf>
    <xf numFmtId="0" fontId="17" fillId="2" borderId="7" xfId="0" applyFont="1" applyFill="1" applyBorder="1" applyAlignment="1">
      <alignment horizontal="center" vertical="center"/>
    </xf>
    <xf numFmtId="0" fontId="24" fillId="9" borderId="26" xfId="0" applyFont="1" applyFill="1" applyBorder="1" applyAlignment="1">
      <alignment horizontal="center" vertical="center"/>
    </xf>
    <xf numFmtId="0" fontId="24" fillId="9" borderId="12" xfId="0" applyFont="1" applyFill="1" applyBorder="1" applyAlignment="1">
      <alignment horizontal="center" vertical="center"/>
    </xf>
    <xf numFmtId="0" fontId="13" fillId="9" borderId="1" xfId="0" applyFont="1" applyFill="1" applyBorder="1" applyAlignment="1" applyProtection="1">
      <alignment horizontal="center" vertical="center" wrapText="1"/>
      <protection locked="0"/>
    </xf>
    <xf numFmtId="0" fontId="13" fillId="9" borderId="1" xfId="0" applyFont="1" applyFill="1" applyBorder="1" applyAlignment="1" applyProtection="1">
      <alignment horizontal="center" vertical="center"/>
      <protection locked="0"/>
    </xf>
    <xf numFmtId="0" fontId="13" fillId="9" borderId="1" xfId="0" applyFont="1" applyFill="1" applyBorder="1" applyAlignment="1" applyProtection="1">
      <alignment vertical="center" wrapText="1"/>
      <protection locked="0"/>
    </xf>
    <xf numFmtId="0" fontId="13" fillId="9" borderId="0" xfId="0" applyFont="1" applyFill="1" applyAlignment="1" applyProtection="1">
      <alignment horizontal="left" vertical="center"/>
      <protection locked="0"/>
    </xf>
    <xf numFmtId="0" fontId="24" fillId="9" borderId="33" xfId="0" applyFont="1" applyFill="1" applyBorder="1" applyAlignment="1" applyProtection="1">
      <alignment horizontal="center" vertical="center" wrapText="1"/>
      <protection locked="0"/>
    </xf>
    <xf numFmtId="0" fontId="24" fillId="9" borderId="32" xfId="0" applyFont="1" applyFill="1" applyBorder="1" applyAlignment="1" applyProtection="1">
      <alignment horizontal="center" vertical="center" wrapText="1"/>
      <protection locked="0"/>
    </xf>
    <xf numFmtId="0" fontId="29" fillId="9" borderId="32" xfId="0" applyFont="1" applyFill="1" applyBorder="1" applyAlignment="1">
      <alignment vertical="center" wrapText="1"/>
    </xf>
    <xf numFmtId="0" fontId="24" fillId="9" borderId="32" xfId="0" applyFont="1" applyFill="1" applyBorder="1" applyAlignment="1" applyProtection="1">
      <alignment horizontal="center" vertical="center" wrapText="1"/>
      <protection hidden="1"/>
    </xf>
    <xf numFmtId="0" fontId="24" fillId="9" borderId="26" xfId="0" applyFont="1" applyFill="1" applyBorder="1" applyAlignment="1" applyProtection="1">
      <alignment horizontal="left" vertical="center" wrapText="1"/>
      <protection locked="0"/>
    </xf>
    <xf numFmtId="0" fontId="13" fillId="0" borderId="0" xfId="0" applyFont="1" applyAlignment="1">
      <alignment horizontal="center" vertical="center" wrapText="1"/>
    </xf>
    <xf numFmtId="0" fontId="13" fillId="0" borderId="0" xfId="0" applyFont="1" applyAlignment="1">
      <alignment vertical="center" wrapText="1"/>
    </xf>
    <xf numFmtId="0" fontId="24" fillId="0" borderId="1" xfId="0" applyFont="1" applyBorder="1" applyAlignment="1">
      <alignment horizontal="center" vertical="center"/>
    </xf>
    <xf numFmtId="0" fontId="1" fillId="0" borderId="1" xfId="0" applyFont="1" applyBorder="1" applyAlignment="1">
      <alignment vertical="center" wrapText="1"/>
    </xf>
    <xf numFmtId="0" fontId="24" fillId="0" borderId="12" xfId="0" applyFont="1" applyBorder="1" applyAlignment="1">
      <alignment horizontal="center" vertical="center"/>
    </xf>
    <xf numFmtId="0" fontId="24" fillId="0" borderId="33" xfId="0" applyFont="1" applyBorder="1" applyAlignment="1" applyProtection="1">
      <alignment horizontal="center" vertical="center" wrapText="1"/>
      <protection locked="0"/>
    </xf>
    <xf numFmtId="0" fontId="29" fillId="0" borderId="32" xfId="0" applyFont="1" applyBorder="1" applyAlignment="1">
      <alignment vertical="center" wrapText="1"/>
    </xf>
    <xf numFmtId="0" fontId="24" fillId="0" borderId="32" xfId="0" applyFont="1" applyBorder="1" applyAlignment="1">
      <alignment horizontal="center" vertical="center" wrapText="1"/>
    </xf>
    <xf numFmtId="0" fontId="31" fillId="0" borderId="12" xfId="0" applyFont="1" applyBorder="1" applyAlignment="1" applyProtection="1">
      <alignment horizontal="center" vertical="center" wrapText="1"/>
      <protection locked="0"/>
    </xf>
    <xf numFmtId="0" fontId="31" fillId="0" borderId="34" xfId="0" applyFont="1" applyBorder="1" applyAlignment="1" applyProtection="1">
      <alignment horizontal="center" vertical="center" wrapText="1"/>
      <protection locked="0"/>
    </xf>
    <xf numFmtId="0" fontId="32" fillId="0" borderId="1" xfId="0" applyFont="1" applyBorder="1" applyAlignment="1" applyProtection="1">
      <alignment horizontal="center" vertical="center" wrapText="1"/>
      <protection locked="0"/>
    </xf>
    <xf numFmtId="0" fontId="26" fillId="9" borderId="0" xfId="0" applyFont="1" applyFill="1" applyAlignment="1">
      <alignment vertical="center"/>
    </xf>
    <xf numFmtId="0" fontId="22" fillId="0" borderId="0" xfId="0" applyFont="1" applyAlignment="1" applyProtection="1">
      <alignment horizontal="center" vertical="center" wrapText="1"/>
      <protection locked="0"/>
    </xf>
    <xf numFmtId="0" fontId="22" fillId="0" borderId="0" xfId="0" applyFont="1" applyAlignment="1" applyProtection="1">
      <alignment horizontal="center" vertical="center"/>
      <protection locked="0"/>
    </xf>
    <xf numFmtId="0" fontId="22" fillId="0" borderId="0" xfId="0" applyFont="1" applyAlignment="1" applyProtection="1">
      <alignment horizontal="justify" vertical="center"/>
      <protection locked="0"/>
    </xf>
    <xf numFmtId="0" fontId="0" fillId="5" borderId="0" xfId="0" applyFill="1" applyAlignment="1">
      <alignment horizontal="center" vertical="center" textRotation="90"/>
    </xf>
    <xf numFmtId="0" fontId="0" fillId="0" borderId="13" xfId="0" applyBorder="1" applyAlignment="1">
      <alignment horizontal="center" vertical="center"/>
    </xf>
    <xf numFmtId="0" fontId="0" fillId="0" borderId="16" xfId="0" applyBorder="1" applyAlignment="1">
      <alignment horizontal="center" vertical="center"/>
    </xf>
    <xf numFmtId="0" fontId="0" fillId="5" borderId="2" xfId="0" applyFill="1" applyBorder="1" applyAlignment="1">
      <alignment horizontal="center" vertical="center"/>
    </xf>
    <xf numFmtId="0" fontId="0" fillId="5" borderId="15" xfId="0" applyFill="1" applyBorder="1" applyAlignment="1">
      <alignment horizontal="center" vertical="center"/>
    </xf>
    <xf numFmtId="0" fontId="0" fillId="5" borderId="9" xfId="0" applyFill="1" applyBorder="1" applyAlignment="1">
      <alignment horizontal="center" vertical="center"/>
    </xf>
    <xf numFmtId="0" fontId="0" fillId="7" borderId="13" xfId="0" applyFill="1" applyBorder="1" applyAlignment="1">
      <alignment horizontal="center"/>
    </xf>
    <xf numFmtId="0" fontId="0" fillId="7" borderId="14" xfId="0" applyFill="1" applyBorder="1" applyAlignment="1">
      <alignment horizontal="center"/>
    </xf>
    <xf numFmtId="0" fontId="0" fillId="2" borderId="13" xfId="0" applyFill="1" applyBorder="1" applyAlignment="1">
      <alignment horizontal="center"/>
    </xf>
    <xf numFmtId="0" fontId="0" fillId="2" borderId="14" xfId="0" applyFill="1" applyBorder="1" applyAlignment="1">
      <alignment horizontal="center"/>
    </xf>
    <xf numFmtId="0" fontId="0" fillId="0" borderId="0" xfId="0" applyAlignment="1">
      <alignment horizontal="left" vertical="center"/>
    </xf>
    <xf numFmtId="0" fontId="0" fillId="4" borderId="13" xfId="0" applyFill="1" applyBorder="1" applyAlignment="1">
      <alignment horizontal="center"/>
    </xf>
    <xf numFmtId="0" fontId="0" fillId="4" borderId="14" xfId="0" applyFill="1" applyBorder="1" applyAlignment="1">
      <alignment horizontal="center"/>
    </xf>
    <xf numFmtId="0" fontId="0" fillId="5" borderId="0" xfId="0" applyFill="1" applyAlignment="1">
      <alignment horizontal="center" vertical="center"/>
    </xf>
    <xf numFmtId="0" fontId="0" fillId="5" borderId="13" xfId="0" applyFill="1" applyBorder="1" applyAlignment="1">
      <alignment horizontal="center"/>
    </xf>
    <xf numFmtId="0" fontId="0" fillId="5" borderId="14" xfId="0" applyFill="1" applyBorder="1" applyAlignment="1">
      <alignment horizontal="center"/>
    </xf>
    <xf numFmtId="0" fontId="21" fillId="0" borderId="0" xfId="0" applyFont="1" applyAlignment="1" applyProtection="1">
      <alignment horizontal="left" vertical="center"/>
      <protection locked="0"/>
    </xf>
    <xf numFmtId="0" fontId="12" fillId="0" borderId="11"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7" fillId="5" borderId="29" xfId="0" applyFont="1" applyFill="1" applyBorder="1" applyAlignment="1">
      <alignment horizontal="center" vertical="center"/>
    </xf>
    <xf numFmtId="0" fontId="17" fillId="5" borderId="30" xfId="0" applyFont="1" applyFill="1" applyBorder="1" applyAlignment="1">
      <alignment horizontal="center" vertical="center"/>
    </xf>
    <xf numFmtId="0" fontId="12" fillId="8" borderId="21" xfId="0" applyFont="1" applyFill="1" applyBorder="1" applyAlignment="1" applyProtection="1">
      <alignment horizontal="center" vertical="center"/>
      <protection locked="0"/>
    </xf>
    <xf numFmtId="0" fontId="12" fillId="8" borderId="22" xfId="0" applyFont="1" applyFill="1" applyBorder="1" applyAlignment="1" applyProtection="1">
      <alignment horizontal="center" vertical="center"/>
      <protection locked="0"/>
    </xf>
    <xf numFmtId="0" fontId="12" fillId="8" borderId="17" xfId="0" applyFont="1" applyFill="1" applyBorder="1" applyAlignment="1" applyProtection="1">
      <alignment horizontal="center" vertical="center"/>
      <protection locked="0"/>
    </xf>
    <xf numFmtId="0" fontId="12" fillId="8" borderId="18" xfId="0" applyFont="1" applyFill="1" applyBorder="1" applyAlignment="1" applyProtection="1">
      <alignment horizontal="center" vertical="center"/>
      <protection locked="0"/>
    </xf>
    <xf numFmtId="0" fontId="12" fillId="8" borderId="19" xfId="0" applyFont="1" applyFill="1" applyBorder="1" applyAlignment="1" applyProtection="1">
      <alignment horizontal="center" vertical="center"/>
      <protection locked="0"/>
    </xf>
    <xf numFmtId="0" fontId="17" fillId="0" borderId="21" xfId="0" applyFont="1" applyBorder="1" applyAlignment="1" applyProtection="1">
      <alignment horizontal="center" vertical="center"/>
      <protection locked="0"/>
    </xf>
    <xf numFmtId="0" fontId="17" fillId="0" borderId="22" xfId="0" applyFont="1" applyBorder="1" applyAlignment="1" applyProtection="1">
      <alignment horizontal="center" vertical="center"/>
      <protection locked="0"/>
    </xf>
    <xf numFmtId="0" fontId="18" fillId="0" borderId="0" xfId="0" applyFont="1" applyAlignment="1" applyProtection="1">
      <alignment horizontal="justify" vertical="center"/>
      <protection locked="0"/>
    </xf>
  </cellXfs>
  <cellStyles count="55">
    <cellStyle name="Collegamento ipertestuale" xfId="47" builtinId="8" hidden="1"/>
    <cellStyle name="Collegamento ipertestuale" xfId="51" builtinId="8" hidden="1"/>
    <cellStyle name="Collegamento ipertestuale" xfId="53" builtinId="8" hidden="1"/>
    <cellStyle name="Collegamento ipertestuale" xfId="49" builtinId="8" hidden="1"/>
    <cellStyle name="Collegamento ipertestuale" xfId="45" builtinId="8" hidden="1"/>
    <cellStyle name="Collegamento ipertestuale" xfId="17" builtinId="8" hidden="1"/>
    <cellStyle name="Collegamento ipertestuale" xfId="19" builtinId="8" hidden="1"/>
    <cellStyle name="Collegamento ipertestuale" xfId="23" builtinId="8" hidden="1"/>
    <cellStyle name="Collegamento ipertestuale" xfId="25" builtinId="8" hidden="1"/>
    <cellStyle name="Collegamento ipertestuale" xfId="27" builtinId="8" hidden="1"/>
    <cellStyle name="Collegamento ipertestuale" xfId="31" builtinId="8" hidden="1"/>
    <cellStyle name="Collegamento ipertestuale" xfId="33" builtinId="8" hidden="1"/>
    <cellStyle name="Collegamento ipertestuale" xfId="35" builtinId="8" hidden="1"/>
    <cellStyle name="Collegamento ipertestuale" xfId="39" builtinId="8" hidden="1"/>
    <cellStyle name="Collegamento ipertestuale" xfId="41" builtinId="8" hidden="1"/>
    <cellStyle name="Collegamento ipertestuale" xfId="43" builtinId="8" hidden="1"/>
    <cellStyle name="Collegamento ipertestuale" xfId="37" builtinId="8" hidden="1"/>
    <cellStyle name="Collegamento ipertestuale" xfId="29" builtinId="8" hidden="1"/>
    <cellStyle name="Collegamento ipertestuale" xfId="21" builtinId="8" hidden="1"/>
    <cellStyle name="Collegamento ipertestuale" xfId="9" builtinId="8" hidden="1"/>
    <cellStyle name="Collegamento ipertestuale" xfId="11" builtinId="8" hidden="1"/>
    <cellStyle name="Collegamento ipertestuale" xfId="13" builtinId="8" hidden="1"/>
    <cellStyle name="Collegamento ipertestuale" xfId="15" builtinId="8" hidden="1"/>
    <cellStyle name="Collegamento ipertestuale" xfId="5" builtinId="8" hidden="1"/>
    <cellStyle name="Collegamento ipertestuale" xfId="7" builtinId="8" hidden="1"/>
    <cellStyle name="Collegamento ipertestuale" xfId="3" builtinId="8" hidden="1"/>
    <cellStyle name="Collegamento ipertestuale visitato" xfId="36" builtinId="9" hidden="1"/>
    <cellStyle name="Collegamento ipertestuale visitato" xfId="38" builtinId="9" hidden="1"/>
    <cellStyle name="Collegamento ipertestuale visitato" xfId="40" builtinId="9" hidden="1"/>
    <cellStyle name="Collegamento ipertestuale visitato" xfId="44" builtinId="9" hidden="1"/>
    <cellStyle name="Collegamento ipertestuale visitato" xfId="46" builtinId="9" hidden="1"/>
    <cellStyle name="Collegamento ipertestuale visitato" xfId="48" builtinId="9" hidden="1"/>
    <cellStyle name="Collegamento ipertestuale visitato" xfId="52" builtinId="9" hidden="1"/>
    <cellStyle name="Collegamento ipertestuale visitato" xfId="54" builtinId="9" hidden="1"/>
    <cellStyle name="Collegamento ipertestuale visitato" xfId="50" builtinId="9" hidden="1"/>
    <cellStyle name="Collegamento ipertestuale visitato" xfId="42" builtinId="9" hidden="1"/>
    <cellStyle name="Collegamento ipertestuale visitato" xfId="34" builtinId="9" hidden="1"/>
    <cellStyle name="Collegamento ipertestuale visitato" xfId="16" builtinId="9" hidden="1"/>
    <cellStyle name="Collegamento ipertestuale visitato" xfId="20" builtinId="9" hidden="1"/>
    <cellStyle name="Collegamento ipertestuale visitato" xfId="22" builtinId="9" hidden="1"/>
    <cellStyle name="Collegamento ipertestuale visitato" xfId="24" builtinId="9" hidden="1"/>
    <cellStyle name="Collegamento ipertestuale visitato" xfId="26" builtinId="9" hidden="1"/>
    <cellStyle name="Collegamento ipertestuale visitato" xfId="28" builtinId="9" hidden="1"/>
    <cellStyle name="Collegamento ipertestuale visitato" xfId="30" builtinId="9" hidden="1"/>
    <cellStyle name="Collegamento ipertestuale visitato" xfId="32" builtinId="9" hidden="1"/>
    <cellStyle name="Collegamento ipertestuale visitato" xfId="18" builtinId="9" hidden="1"/>
    <cellStyle name="Collegamento ipertestuale visitato" xfId="10" builtinId="9" hidden="1"/>
    <cellStyle name="Collegamento ipertestuale visitato" xfId="12" builtinId="9" hidden="1"/>
    <cellStyle name="Collegamento ipertestuale visitato" xfId="14" builtinId="9" hidden="1"/>
    <cellStyle name="Collegamento ipertestuale visitato" xfId="6" builtinId="9" hidden="1"/>
    <cellStyle name="Collegamento ipertestuale visitato" xfId="8" builtinId="9" hidden="1"/>
    <cellStyle name="Collegamento ipertestuale visitato" xfId="4" builtinId="9" hidden="1"/>
    <cellStyle name="Normale" xfId="0" builtinId="0"/>
    <cellStyle name="Normale 2" xfId="1"/>
    <cellStyle name="Normale 3" xfId="2"/>
  </cellStyles>
  <dxfs count="9">
    <dxf>
      <fill>
        <patternFill>
          <bgColor indexed="10"/>
        </patternFill>
      </fill>
    </dxf>
    <dxf>
      <font>
        <strike val="0"/>
        <condense val="0"/>
        <extend val="0"/>
        <color auto="1"/>
      </font>
      <fill>
        <patternFill>
          <bgColor indexed="11"/>
        </patternFill>
      </fill>
    </dxf>
    <dxf>
      <fill>
        <patternFill>
          <bgColor indexed="52"/>
        </patternFill>
      </fill>
    </dxf>
    <dxf>
      <fill>
        <patternFill>
          <bgColor indexed="10"/>
        </patternFill>
      </fill>
    </dxf>
    <dxf>
      <font>
        <strike val="0"/>
        <condense val="0"/>
        <extend val="0"/>
        <color auto="1"/>
      </font>
      <fill>
        <patternFill>
          <bgColor indexed="11"/>
        </patternFill>
      </fill>
    </dxf>
    <dxf>
      <fill>
        <patternFill>
          <bgColor indexed="10"/>
        </patternFill>
      </fill>
    </dxf>
    <dxf>
      <font>
        <strike val="0"/>
        <condense val="0"/>
        <extend val="0"/>
        <color auto="1"/>
      </font>
      <fill>
        <patternFill>
          <bgColor indexed="11"/>
        </patternFill>
      </fill>
    </dxf>
    <dxf>
      <font>
        <strike val="0"/>
        <condense val="0"/>
        <extend val="0"/>
        <color indexed="9"/>
      </font>
    </dxf>
    <dxf>
      <font>
        <strike val="0"/>
        <condense val="0"/>
        <extend val="0"/>
        <color indexed="9"/>
      </font>
    </dxf>
  </dxfs>
  <tableStyles count="0" defaultTableStyle="TableStyleMedium9" defaultPivotStyle="PivotStyleLight16"/>
  <colors>
    <mruColors>
      <color rgb="FF00FFFF"/>
      <color rgb="FF99FF33"/>
      <color rgb="FFC0C0C0"/>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4</xdr:col>
      <xdr:colOff>28575</xdr:colOff>
      <xdr:row>15</xdr:row>
      <xdr:rowOff>95250</xdr:rowOff>
    </xdr:from>
    <xdr:to>
      <xdr:col>8</xdr:col>
      <xdr:colOff>600075</xdr:colOff>
      <xdr:row>16</xdr:row>
      <xdr:rowOff>19050</xdr:rowOff>
    </xdr:to>
    <xdr:sp macro="" textlink="">
      <xdr:nvSpPr>
        <xdr:cNvPr id="21040" name="AutoShape 1">
          <a:extLst>
            <a:ext uri="{FF2B5EF4-FFF2-40B4-BE49-F238E27FC236}">
              <a16:creationId xmlns:a16="http://schemas.microsoft.com/office/drawing/2014/main" id="{00000000-0008-0000-0200-000030520000}"/>
            </a:ext>
          </a:extLst>
        </xdr:cNvPr>
        <xdr:cNvSpPr>
          <a:spLocks/>
        </xdr:cNvSpPr>
      </xdr:nvSpPr>
      <xdr:spPr bwMode="auto">
        <a:xfrm rot="5400000">
          <a:off x="3509962" y="1271588"/>
          <a:ext cx="85725" cy="3009900"/>
        </a:xfrm>
        <a:prstGeom prst="rightBrace">
          <a:avLst>
            <a:gd name="adj1" fmla="val 292593"/>
            <a:gd name="adj2" fmla="val 50000"/>
          </a:avLst>
        </a:prstGeom>
        <a:noFill/>
        <a:ln w="9525">
          <a:solidFill>
            <a:srgbClr val="000000"/>
          </a:solidFill>
          <a:round/>
          <a:headEnd/>
          <a:tailEnd/>
        </a:ln>
      </xdr:spPr>
    </xdr:sp>
    <xdr:clientData/>
  </xdr:twoCellAnchor>
  <xdr:twoCellAnchor>
    <xdr:from>
      <xdr:col>2</xdr:col>
      <xdr:colOff>104775</xdr:colOff>
      <xdr:row>4</xdr:row>
      <xdr:rowOff>152400</xdr:rowOff>
    </xdr:from>
    <xdr:to>
      <xdr:col>2</xdr:col>
      <xdr:colOff>171450</xdr:colOff>
      <xdr:row>12</xdr:row>
      <xdr:rowOff>152400</xdr:rowOff>
    </xdr:to>
    <xdr:sp macro="" textlink="">
      <xdr:nvSpPr>
        <xdr:cNvPr id="21041" name="AutoShape 2">
          <a:extLst>
            <a:ext uri="{FF2B5EF4-FFF2-40B4-BE49-F238E27FC236}">
              <a16:creationId xmlns:a16="http://schemas.microsoft.com/office/drawing/2014/main" id="{00000000-0008-0000-0200-000031520000}"/>
            </a:ext>
          </a:extLst>
        </xdr:cNvPr>
        <xdr:cNvSpPr>
          <a:spLocks/>
        </xdr:cNvSpPr>
      </xdr:nvSpPr>
      <xdr:spPr bwMode="auto">
        <a:xfrm rot="10800000">
          <a:off x="1285875" y="962025"/>
          <a:ext cx="66675" cy="1333500"/>
        </a:xfrm>
        <a:prstGeom prst="rightBrace">
          <a:avLst>
            <a:gd name="adj1" fmla="val 166667"/>
            <a:gd name="adj2" fmla="val 50000"/>
          </a:avLst>
        </a:prstGeom>
        <a:noFill/>
        <a:ln w="9525">
          <a:solidFill>
            <a:srgbClr val="000000"/>
          </a:solidFill>
          <a:round/>
          <a:headEnd/>
          <a:tailEnd/>
        </a:ln>
      </xdr:spPr>
    </xdr:sp>
    <xdr:clientData/>
  </xdr:twoCellAnchor>
  <xdr:twoCellAnchor>
    <xdr:from>
      <xdr:col>3</xdr:col>
      <xdr:colOff>542925</xdr:colOff>
      <xdr:row>2</xdr:row>
      <xdr:rowOff>19050</xdr:rowOff>
    </xdr:from>
    <xdr:to>
      <xdr:col>4</xdr:col>
      <xdr:colOff>66675</xdr:colOff>
      <xdr:row>2</xdr:row>
      <xdr:rowOff>152400</xdr:rowOff>
    </xdr:to>
    <xdr:sp macro="" textlink="">
      <xdr:nvSpPr>
        <xdr:cNvPr id="21042" name="AutoShape 3">
          <a:extLst>
            <a:ext uri="{FF2B5EF4-FFF2-40B4-BE49-F238E27FC236}">
              <a16:creationId xmlns:a16="http://schemas.microsoft.com/office/drawing/2014/main" id="{00000000-0008-0000-0200-000032520000}"/>
            </a:ext>
          </a:extLst>
        </xdr:cNvPr>
        <xdr:cNvSpPr>
          <a:spLocks noChangeArrowheads="1"/>
        </xdr:cNvSpPr>
      </xdr:nvSpPr>
      <xdr:spPr bwMode="auto">
        <a:xfrm>
          <a:off x="1952625" y="504825"/>
          <a:ext cx="133350" cy="133350"/>
        </a:xfrm>
        <a:prstGeom prst="triangle">
          <a:avLst>
            <a:gd name="adj" fmla="val 50000"/>
          </a:avLst>
        </a:prstGeom>
        <a:solidFill>
          <a:srgbClr val="000000"/>
        </a:solidFill>
        <a:ln w="9525">
          <a:solidFill>
            <a:srgbClr val="000000"/>
          </a:solidFill>
          <a:miter lim="800000"/>
          <a:headEnd/>
          <a:tailEnd/>
        </a:ln>
      </xdr:spPr>
    </xdr:sp>
    <xdr:clientData/>
  </xdr:twoCellAnchor>
  <xdr:twoCellAnchor>
    <xdr:from>
      <xdr:col>10</xdr:col>
      <xdr:colOff>9525</xdr:colOff>
      <xdr:row>12</xdr:row>
      <xdr:rowOff>104775</xdr:rowOff>
    </xdr:from>
    <xdr:to>
      <xdr:col>10</xdr:col>
      <xdr:colOff>142875</xdr:colOff>
      <xdr:row>13</xdr:row>
      <xdr:rowOff>66675</xdr:rowOff>
    </xdr:to>
    <xdr:sp macro="" textlink="">
      <xdr:nvSpPr>
        <xdr:cNvPr id="21043" name="AutoShape 4">
          <a:extLst>
            <a:ext uri="{FF2B5EF4-FFF2-40B4-BE49-F238E27FC236}">
              <a16:creationId xmlns:a16="http://schemas.microsoft.com/office/drawing/2014/main" id="{00000000-0008-0000-0200-000033520000}"/>
            </a:ext>
          </a:extLst>
        </xdr:cNvPr>
        <xdr:cNvSpPr>
          <a:spLocks noChangeArrowheads="1"/>
        </xdr:cNvSpPr>
      </xdr:nvSpPr>
      <xdr:spPr bwMode="auto">
        <a:xfrm rot="5400000">
          <a:off x="5410200" y="2247900"/>
          <a:ext cx="133350" cy="133350"/>
        </a:xfrm>
        <a:prstGeom prst="triangle">
          <a:avLst>
            <a:gd name="adj" fmla="val 50000"/>
          </a:avLst>
        </a:prstGeom>
        <a:solidFill>
          <a:srgbClr val="000000"/>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1:N21"/>
  <sheetViews>
    <sheetView zoomScale="50" zoomScaleNormal="50" zoomScalePageLayoutView="50" workbookViewId="0">
      <selection activeCell="W22" sqref="W22"/>
    </sheetView>
  </sheetViews>
  <sheetFormatPr defaultColWidth="9.140625" defaultRowHeight="12.75" x14ac:dyDescent="0.2"/>
  <cols>
    <col min="1" max="11" width="9.140625" style="2"/>
    <col min="12" max="12" width="14.28515625" style="2" customWidth="1"/>
    <col min="13" max="13" width="9.140625" style="2"/>
    <col min="14" max="14" width="20" style="2" customWidth="1"/>
    <col min="15" max="16384" width="9.140625" style="2"/>
  </cols>
  <sheetData>
    <row r="21" spans="3:14" ht="186.75" customHeight="1" x14ac:dyDescent="0.3">
      <c r="C21" s="1"/>
      <c r="D21" s="112" t="s">
        <v>0</v>
      </c>
      <c r="E21" s="113"/>
      <c r="F21" s="113"/>
      <c r="G21" s="113"/>
      <c r="H21" s="113"/>
      <c r="I21" s="113"/>
      <c r="J21" s="113"/>
      <c r="K21" s="113"/>
      <c r="L21" s="113"/>
      <c r="M21" s="113"/>
      <c r="N21" s="114"/>
    </row>
  </sheetData>
  <mergeCells count="1">
    <mergeCell ref="D21:N21"/>
  </mergeCells>
  <phoneticPr fontId="0" type="noConversion"/>
  <printOptions horizontalCentered="1"/>
  <pageMargins left="0.39370078740157483" right="0.39370078740157483" top="0.78740157480314965" bottom="0.78740157480314965" header="0.51181102362204722" footer="0.51181102362204722"/>
  <pageSetup scale="74" orientation="landscape" r:id="rId1"/>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6"/>
  <sheetViews>
    <sheetView tabSelected="1" zoomScale="80" zoomScaleNormal="80" zoomScalePageLayoutView="80" workbookViewId="0">
      <pane xSplit="5" ySplit="5" topLeftCell="F59" activePane="bottomRight" state="frozen"/>
      <selection pane="topRight" activeCell="F1" sqref="F1"/>
      <selection pane="bottomLeft" activeCell="A6" sqref="A6"/>
      <selection pane="bottomRight" activeCell="A53" sqref="A53:XFD53"/>
    </sheetView>
  </sheetViews>
  <sheetFormatPr defaultColWidth="9.140625" defaultRowHeight="15" outlineLevelCol="1" x14ac:dyDescent="0.2"/>
  <cols>
    <col min="1" max="1" width="11.140625" style="18" customWidth="1"/>
    <col min="2" max="2" width="11.140625" style="18" customWidth="1" outlineLevel="1"/>
    <col min="3" max="3" width="19.7109375" style="19" customWidth="1" outlineLevel="1"/>
    <col min="4" max="4" width="99.140625" style="21" customWidth="1" outlineLevel="1"/>
    <col min="5" max="5" width="26.42578125" style="18" customWidth="1"/>
    <col min="6" max="6" width="22.42578125" style="18" customWidth="1"/>
    <col min="7" max="7" width="12.7109375" style="18" customWidth="1"/>
    <col min="8" max="8" width="30" style="26" customWidth="1" outlineLevel="1"/>
    <col min="9" max="9" width="26" style="18" customWidth="1" outlineLevel="1"/>
    <col min="10" max="10" width="13.42578125" style="18" customWidth="1"/>
    <col min="11" max="11" width="9.42578125" style="18" customWidth="1"/>
    <col min="12" max="12" width="20.7109375" style="19" customWidth="1"/>
    <col min="13" max="13" width="6.42578125" style="20" customWidth="1"/>
    <col min="14" max="16384" width="9.140625" style="21"/>
  </cols>
  <sheetData>
    <row r="1" spans="1:16" ht="15" customHeight="1" thickBot="1" x14ac:dyDescent="0.25">
      <c r="A1" s="15"/>
      <c r="B1" s="15"/>
      <c r="D1" s="17"/>
      <c r="G1" s="19"/>
    </row>
    <row r="2" spans="1:16" s="17" customFormat="1" ht="66.400000000000006" hidden="1" customHeight="1" x14ac:dyDescent="0.2">
      <c r="A2" s="15"/>
      <c r="B2" s="15"/>
      <c r="C2" s="16"/>
      <c r="D2" s="17" t="s">
        <v>1</v>
      </c>
      <c r="E2" s="19" t="s">
        <v>2</v>
      </c>
      <c r="F2" s="19" t="s">
        <v>3</v>
      </c>
      <c r="G2" s="19"/>
      <c r="H2" s="26"/>
      <c r="I2" s="19"/>
      <c r="J2" s="27"/>
      <c r="K2" s="19"/>
      <c r="L2" s="27" t="s">
        <v>4</v>
      </c>
      <c r="M2" s="16"/>
    </row>
    <row r="3" spans="1:16" s="17" customFormat="1" ht="66.400000000000006" hidden="1" customHeight="1" x14ac:dyDescent="0.2">
      <c r="A3" s="19" t="s">
        <v>5</v>
      </c>
      <c r="B3" s="19"/>
      <c r="C3" s="16" t="s">
        <v>6</v>
      </c>
      <c r="D3" s="17" t="s">
        <v>7</v>
      </c>
      <c r="E3" s="19" t="s">
        <v>8</v>
      </c>
      <c r="F3" s="19"/>
      <c r="G3" s="100"/>
      <c r="H3" s="26"/>
      <c r="I3" s="19"/>
      <c r="J3" s="19"/>
      <c r="K3" s="19"/>
      <c r="L3" s="27"/>
      <c r="M3" s="16"/>
    </row>
    <row r="4" spans="1:16" s="17" customFormat="1" ht="66.400000000000006" hidden="1" customHeight="1" thickBot="1" x14ac:dyDescent="0.25">
      <c r="A4" s="100" t="s">
        <v>9</v>
      </c>
      <c r="B4" s="100"/>
      <c r="C4" s="22" t="s">
        <v>10</v>
      </c>
      <c r="D4" s="101" t="s">
        <v>11</v>
      </c>
      <c r="E4" s="100" t="s">
        <v>12</v>
      </c>
      <c r="F4" s="100" t="s">
        <v>13</v>
      </c>
      <c r="G4" s="19"/>
      <c r="H4" s="26"/>
      <c r="I4" s="19"/>
      <c r="J4" s="19"/>
      <c r="K4" s="19"/>
      <c r="L4" s="27"/>
      <c r="M4" s="16"/>
    </row>
    <row r="5" spans="1:16" s="18" customFormat="1" ht="60" customHeight="1" x14ac:dyDescent="0.2">
      <c r="A5" s="41" t="s">
        <v>14</v>
      </c>
      <c r="B5" s="55" t="s">
        <v>15</v>
      </c>
      <c r="C5" s="42" t="s">
        <v>16</v>
      </c>
      <c r="D5" s="43" t="s">
        <v>17</v>
      </c>
      <c r="E5" s="43" t="s">
        <v>18</v>
      </c>
      <c r="F5" s="42" t="s">
        <v>19</v>
      </c>
      <c r="G5" s="42" t="s">
        <v>20</v>
      </c>
      <c r="H5" s="42" t="s">
        <v>21</v>
      </c>
      <c r="I5" s="43" t="s">
        <v>22</v>
      </c>
      <c r="J5" s="43" t="s">
        <v>23</v>
      </c>
      <c r="K5" s="42" t="s">
        <v>24</v>
      </c>
      <c r="L5" s="44" t="s">
        <v>25</v>
      </c>
    </row>
    <row r="6" spans="1:16" ht="230.25" customHeight="1" x14ac:dyDescent="0.2">
      <c r="A6" s="58" t="s">
        <v>26</v>
      </c>
      <c r="B6" s="59" t="s">
        <v>27</v>
      </c>
      <c r="C6" s="60" t="s">
        <v>28</v>
      </c>
      <c r="D6" s="61" t="s">
        <v>29</v>
      </c>
      <c r="E6" s="60" t="s">
        <v>30</v>
      </c>
      <c r="F6" s="62" t="s">
        <v>31</v>
      </c>
      <c r="G6" s="60" t="s">
        <v>32</v>
      </c>
      <c r="H6" s="63" t="s">
        <v>11</v>
      </c>
      <c r="I6" s="60" t="s">
        <v>6</v>
      </c>
      <c r="J6" s="63" t="s">
        <v>33</v>
      </c>
      <c r="K6" s="64" t="s">
        <v>34</v>
      </c>
      <c r="L6" s="65" t="s">
        <v>35</v>
      </c>
      <c r="M6" s="66" t="str">
        <f t="shared" ref="M6:M37" si="0">CONCATENATE(LEFT(I6,1),LEFT(H6,1))</f>
        <v>12</v>
      </c>
      <c r="P6" s="21" t="s">
        <v>27</v>
      </c>
    </row>
    <row r="7" spans="1:16" ht="202.5" customHeight="1" x14ac:dyDescent="0.2">
      <c r="A7" s="58" t="s">
        <v>36</v>
      </c>
      <c r="B7" s="59" t="s">
        <v>27</v>
      </c>
      <c r="C7" s="60" t="s">
        <v>37</v>
      </c>
      <c r="D7" s="61" t="s">
        <v>38</v>
      </c>
      <c r="E7" s="62" t="s">
        <v>39</v>
      </c>
      <c r="F7" s="62" t="s">
        <v>31</v>
      </c>
      <c r="G7" s="60" t="s">
        <v>32</v>
      </c>
      <c r="H7" s="63" t="s">
        <v>12</v>
      </c>
      <c r="I7" s="60" t="s">
        <v>7</v>
      </c>
      <c r="J7" s="63" t="str">
        <f>IF(OR($M7="30",$M7="20",$M7="10",$M7="00"),$D$2, IF(OR($M7="31",$M7="32",$M7="33",$M7="34",$M7="21",$M7="22",$M7="23"),$E$2, IF(OR($M7="11",$M7="12",$M7="01",$M7="02", $M7="24"),#REF!, IF(OR($M7="13",$M7="14",$M7="03",$M7="04"),$F$2, "-"))))</f>
        <v>Area sotto controllo</v>
      </c>
      <c r="K7" s="64" t="s">
        <v>34</v>
      </c>
      <c r="L7" s="65" t="s">
        <v>35</v>
      </c>
      <c r="M7" s="66" t="str">
        <f t="shared" si="0"/>
        <v>23</v>
      </c>
      <c r="P7" s="21" t="s">
        <v>40</v>
      </c>
    </row>
    <row r="8" spans="1:16" ht="252" customHeight="1" x14ac:dyDescent="0.2">
      <c r="A8" s="58" t="s">
        <v>36</v>
      </c>
      <c r="B8" s="59" t="s">
        <v>27</v>
      </c>
      <c r="C8" s="60" t="s">
        <v>37</v>
      </c>
      <c r="D8" s="69" t="s">
        <v>41</v>
      </c>
      <c r="E8" s="62" t="s">
        <v>42</v>
      </c>
      <c r="F8" s="62" t="s">
        <v>31</v>
      </c>
      <c r="G8" s="60" t="s">
        <v>32</v>
      </c>
      <c r="H8" s="63" t="s">
        <v>10</v>
      </c>
      <c r="I8" s="60" t="s">
        <v>7</v>
      </c>
      <c r="J8" s="63" t="str">
        <f>IF(OR($M8="30",$M8="20",$M8="10",$M8="00"),$D$2, IF(OR($M8="31",$M8="32",$M8="33",$M8="34",$M8="21",$M8="22",$M8="23"),$E$2, IF(OR($M8="11",$M8="12",$M8="01",$M8="02", $M8="24"),#REF!, IF(OR($M8="13",$M8="14",$M8="03",$M8="04"),$F$2, "-"))))</f>
        <v>Area sotto controllo</v>
      </c>
      <c r="K8" s="64" t="s">
        <v>34</v>
      </c>
      <c r="L8" s="65" t="s">
        <v>35</v>
      </c>
      <c r="M8" s="66" t="str">
        <f t="shared" si="0"/>
        <v>21</v>
      </c>
    </row>
    <row r="9" spans="1:16" s="56" customFormat="1" ht="75" x14ac:dyDescent="0.2">
      <c r="A9" s="72" t="s">
        <v>36</v>
      </c>
      <c r="B9" s="73" t="s">
        <v>27</v>
      </c>
      <c r="C9" s="60" t="s">
        <v>37</v>
      </c>
      <c r="D9" s="82" t="s">
        <v>43</v>
      </c>
      <c r="E9" s="62" t="s">
        <v>44</v>
      </c>
      <c r="F9" s="60" t="s">
        <v>45</v>
      </c>
      <c r="G9" s="74" t="s">
        <v>32</v>
      </c>
      <c r="H9" s="76" t="s">
        <v>12</v>
      </c>
      <c r="I9" s="74" t="s">
        <v>7</v>
      </c>
      <c r="J9" s="63" t="str">
        <f>IF(OR($M9="30",$M9="20",$M9="10",$M9="00"),$D$2, IF(OR($M9="31",$M9="32",$M9="33",$M9="34",$M9="21",$M9="22",$M9="23"),$E$2, IF(OR($M9="11",$M9="12",$M9="01",$M9="02", $M9="24"),#REF!, IF(OR($M9="13",$M9="14",$M9="03",$M9="04"),$F$2, "-"))))</f>
        <v>Area sotto controllo</v>
      </c>
      <c r="K9" s="77" t="s">
        <v>34</v>
      </c>
      <c r="L9" s="78" t="s">
        <v>35</v>
      </c>
      <c r="M9" s="66" t="str">
        <f t="shared" si="0"/>
        <v>23</v>
      </c>
    </row>
    <row r="10" spans="1:16" ht="144.75" customHeight="1" x14ac:dyDescent="0.2">
      <c r="A10" s="58" t="s">
        <v>36</v>
      </c>
      <c r="B10" s="59" t="s">
        <v>27</v>
      </c>
      <c r="C10" s="60" t="s">
        <v>37</v>
      </c>
      <c r="D10" s="69" t="s">
        <v>46</v>
      </c>
      <c r="E10" s="62" t="s">
        <v>47</v>
      </c>
      <c r="F10" s="62" t="s">
        <v>48</v>
      </c>
      <c r="G10" s="60" t="s">
        <v>32</v>
      </c>
      <c r="H10" s="63" t="s">
        <v>12</v>
      </c>
      <c r="I10" s="60" t="s">
        <v>7</v>
      </c>
      <c r="J10" s="63" t="str">
        <f>IF(OR($M10="30",$M10="20",$M10="10",$M10="00"),$D$2, IF(OR($M10="31",$M10="32",$M10="33",$M10="34",$M10="21",$M10="22",$M10="23"),$E$2, IF(OR($M10="11",$M10="12",$M10="01",$M10="02", $M10="24"),#REF!, IF(OR($M10="13",$M10="14",$M10="03",$M10="04"),$F$2, "-"))))</f>
        <v>Area sotto controllo</v>
      </c>
      <c r="K10" s="64" t="s">
        <v>34</v>
      </c>
      <c r="L10" s="65" t="s">
        <v>35</v>
      </c>
      <c r="M10" s="66" t="str">
        <f t="shared" si="0"/>
        <v>23</v>
      </c>
    </row>
    <row r="11" spans="1:16" ht="125.25" customHeight="1" x14ac:dyDescent="0.2">
      <c r="A11" s="58" t="s">
        <v>36</v>
      </c>
      <c r="B11" s="59" t="s">
        <v>27</v>
      </c>
      <c r="C11" s="60" t="s">
        <v>37</v>
      </c>
      <c r="D11" s="69" t="s">
        <v>49</v>
      </c>
      <c r="E11" s="62" t="s">
        <v>50</v>
      </c>
      <c r="F11" s="62" t="s">
        <v>48</v>
      </c>
      <c r="G11" s="60" t="s">
        <v>32</v>
      </c>
      <c r="H11" s="63" t="s">
        <v>13</v>
      </c>
      <c r="I11" s="60" t="s">
        <v>8</v>
      </c>
      <c r="J11" s="63" t="str">
        <f>IF(OR($M11="30",$M11="20",$M11="10",$M11="00"),$D$2, IF(OR($M11="31",$M11="32",$M11="33",$M11="34",$M11="21",$M11="22",$M11="23"),$E$2, IF(OR($M11="11",$M11="12",$M11="01",$M11="02", $M11="24"),#REF!, IF(OR($M11="13",$M11="14",$M11="03",$M11="04"),$F$2, "-"))))</f>
        <v>Area sotto controllo</v>
      </c>
      <c r="K11" s="64" t="s">
        <v>34</v>
      </c>
      <c r="L11" s="65" t="s">
        <v>35</v>
      </c>
      <c r="M11" s="66" t="str">
        <f t="shared" si="0"/>
        <v>34</v>
      </c>
    </row>
    <row r="12" spans="1:16" ht="123.75" customHeight="1" x14ac:dyDescent="0.2">
      <c r="A12" s="58" t="s">
        <v>36</v>
      </c>
      <c r="B12" s="59" t="s">
        <v>27</v>
      </c>
      <c r="C12" s="60" t="s">
        <v>37</v>
      </c>
      <c r="D12" s="70" t="s">
        <v>51</v>
      </c>
      <c r="E12" s="60" t="s">
        <v>52</v>
      </c>
      <c r="F12" s="60" t="s">
        <v>53</v>
      </c>
      <c r="G12" s="60" t="s">
        <v>32</v>
      </c>
      <c r="H12" s="63" t="s">
        <v>13</v>
      </c>
      <c r="I12" s="60" t="s">
        <v>7</v>
      </c>
      <c r="J12" s="63" t="s">
        <v>33</v>
      </c>
      <c r="K12" s="64" t="s">
        <v>34</v>
      </c>
      <c r="L12" s="65" t="s">
        <v>35</v>
      </c>
      <c r="M12" s="66" t="str">
        <f t="shared" si="0"/>
        <v>24</v>
      </c>
    </row>
    <row r="13" spans="1:16" ht="165" x14ac:dyDescent="0.2">
      <c r="A13" s="58" t="s">
        <v>36</v>
      </c>
      <c r="B13" s="59" t="s">
        <v>27</v>
      </c>
      <c r="C13" s="60" t="s">
        <v>37</v>
      </c>
      <c r="D13" s="103" t="s">
        <v>54</v>
      </c>
      <c r="E13" s="60" t="s">
        <v>55</v>
      </c>
      <c r="F13" s="60" t="s">
        <v>56</v>
      </c>
      <c r="G13" s="60" t="s">
        <v>32</v>
      </c>
      <c r="H13" s="63" t="s">
        <v>10</v>
      </c>
      <c r="I13" s="60" t="s">
        <v>7</v>
      </c>
      <c r="J13" s="63" t="str">
        <f>IF(OR($M13="30",$M13="20",$M13="10",$M13="00"),$D$2, IF(OR($M13="31",$M13="32",$M13="33",$M13="34",$M13="21",$M13="22",$M13="23"),$E$2, IF(OR($M13="11",$M13="12",$M13="01",$M13="02", $M13="24"),#REF!, IF(OR($M13="13",$M13="14",$M13="03",$M13="04"),$F$2, "-"))))</f>
        <v>Area sotto controllo</v>
      </c>
      <c r="K13" s="64" t="s">
        <v>34</v>
      </c>
      <c r="L13" s="65" t="s">
        <v>57</v>
      </c>
      <c r="M13" s="66" t="str">
        <f t="shared" si="0"/>
        <v>21</v>
      </c>
    </row>
    <row r="14" spans="1:16" ht="153.75" customHeight="1" x14ac:dyDescent="0.2">
      <c r="A14" s="58" t="s">
        <v>36</v>
      </c>
      <c r="B14" s="59" t="s">
        <v>27</v>
      </c>
      <c r="C14" s="60" t="s">
        <v>37</v>
      </c>
      <c r="D14" s="70" t="s">
        <v>58</v>
      </c>
      <c r="E14" s="60" t="s">
        <v>59</v>
      </c>
      <c r="F14" s="60" t="s">
        <v>60</v>
      </c>
      <c r="G14" s="60" t="s">
        <v>32</v>
      </c>
      <c r="H14" s="63" t="s">
        <v>11</v>
      </c>
      <c r="I14" s="60" t="s">
        <v>6</v>
      </c>
      <c r="J14" s="63" t="s">
        <v>2</v>
      </c>
      <c r="K14" s="64" t="s">
        <v>34</v>
      </c>
      <c r="L14" s="65" t="s">
        <v>61</v>
      </c>
      <c r="M14" s="66" t="str">
        <f t="shared" si="0"/>
        <v>12</v>
      </c>
    </row>
    <row r="15" spans="1:16" ht="230.25" customHeight="1" x14ac:dyDescent="0.2">
      <c r="A15" s="58" t="s">
        <v>36</v>
      </c>
      <c r="B15" s="59" t="s">
        <v>27</v>
      </c>
      <c r="C15" s="60" t="s">
        <v>28</v>
      </c>
      <c r="D15" s="61" t="s">
        <v>62</v>
      </c>
      <c r="E15" s="60" t="s">
        <v>63</v>
      </c>
      <c r="F15" s="60" t="s">
        <v>60</v>
      </c>
      <c r="G15" s="60" t="s">
        <v>32</v>
      </c>
      <c r="H15" s="63" t="s">
        <v>13</v>
      </c>
      <c r="I15" s="60" t="s">
        <v>6</v>
      </c>
      <c r="J15" s="63" t="str">
        <f>IF(OR($M15="30",$M15="20",$M15="10",$M15="00"),$D$2, IF(OR($M15="31",$M15="32",$M15="33",$M15="34",$M15="21",$M15="22",$M15="23"),$E$2, IF(OR($M15="11",$M15="12",$M15="01",$M15="02", $M15="24"),#REF!, IF(OR($M15="13",$M15="14",$M15="03",$M15="04"),$F$2, "-"))))</f>
        <v>Area critica</v>
      </c>
      <c r="K15" s="64" t="s">
        <v>34</v>
      </c>
      <c r="L15" s="65" t="s">
        <v>35</v>
      </c>
      <c r="M15" s="66" t="str">
        <f t="shared" ref="M15" si="1">CONCATENATE(LEFT(I15,1),LEFT(H15,1))</f>
        <v>14</v>
      </c>
      <c r="P15" s="21" t="s">
        <v>27</v>
      </c>
    </row>
    <row r="16" spans="1:16" ht="105" customHeight="1" x14ac:dyDescent="0.2">
      <c r="A16" s="58" t="s">
        <v>64</v>
      </c>
      <c r="B16" s="73" t="s">
        <v>27</v>
      </c>
      <c r="C16" s="74" t="s">
        <v>65</v>
      </c>
      <c r="D16" s="68" t="s">
        <v>66</v>
      </c>
      <c r="E16" s="60" t="s">
        <v>67</v>
      </c>
      <c r="F16" s="60" t="s">
        <v>56</v>
      </c>
      <c r="G16" s="60" t="s">
        <v>32</v>
      </c>
      <c r="H16" s="63" t="s">
        <v>10</v>
      </c>
      <c r="I16" s="74" t="s">
        <v>7</v>
      </c>
      <c r="J16" s="63" t="str">
        <f>IF(OR($M16="30",$M16="20",$M16="10",$M16="00"),$D$2, IF(OR($M16="31",$M16="32",$M16="33",$M16="34",$M16="21",$M16="22",$M16="23"),$E$2, IF(OR($M16="11",$M16="12",$M16="01",$M16="02", $M16="24"),#REF!, IF(OR($M16="13",$M16="14",$M16="03",$M16="04"),$F$2, "-"))))</f>
        <v>Area sotto controllo</v>
      </c>
      <c r="K16" s="64" t="s">
        <v>34</v>
      </c>
      <c r="L16" s="65" t="s">
        <v>57</v>
      </c>
      <c r="M16" s="66" t="str">
        <f t="shared" si="0"/>
        <v>21</v>
      </c>
    </row>
    <row r="17" spans="1:17" ht="255" x14ac:dyDescent="0.2">
      <c r="A17" s="58" t="s">
        <v>68</v>
      </c>
      <c r="B17" s="59" t="s">
        <v>27</v>
      </c>
      <c r="C17" s="60" t="s">
        <v>69</v>
      </c>
      <c r="D17" s="80" t="s">
        <v>70</v>
      </c>
      <c r="E17" s="62" t="s">
        <v>71</v>
      </c>
      <c r="F17" s="62" t="s">
        <v>31</v>
      </c>
      <c r="G17" s="60" t="s">
        <v>32</v>
      </c>
      <c r="H17" s="63" t="s">
        <v>12</v>
      </c>
      <c r="I17" s="60" t="s">
        <v>7</v>
      </c>
      <c r="J17" s="63" t="str">
        <f>IF(OR($M17="30",$M17="20",$M17="10",$M17="00"),$D$2, IF(OR($M17="31",$M17="32",$M17="33",$M17="34",$M17="21",$M17="22",$M17="23"),$E$2, IF(OR($M17="11",$M17="12",$M17="01",$M17="02", $M17="24"),#REF!, IF(OR($M17="13",$M17="14",$M17="03",$M17="04"),$F$2, "-"))))</f>
        <v>Area sotto controllo</v>
      </c>
      <c r="K17" s="64" t="s">
        <v>34</v>
      </c>
      <c r="L17" s="65" t="s">
        <v>72</v>
      </c>
      <c r="M17" s="66" t="str">
        <f t="shared" si="0"/>
        <v>23</v>
      </c>
    </row>
    <row r="18" spans="1:17" ht="222" customHeight="1" x14ac:dyDescent="0.2">
      <c r="A18" s="58" t="s">
        <v>68</v>
      </c>
      <c r="B18" s="59" t="s">
        <v>27</v>
      </c>
      <c r="C18" s="60" t="s">
        <v>69</v>
      </c>
      <c r="D18" s="61" t="s">
        <v>73</v>
      </c>
      <c r="E18" s="62" t="s">
        <v>74</v>
      </c>
      <c r="F18" s="62" t="s">
        <v>31</v>
      </c>
      <c r="G18" s="60" t="s">
        <v>32</v>
      </c>
      <c r="H18" s="63" t="s">
        <v>12</v>
      </c>
      <c r="I18" s="60" t="s">
        <v>7</v>
      </c>
      <c r="J18" s="63" t="str">
        <f>IF(OR($M18="30",$M18="20",$M18="10",$M18="00"),$D$2, IF(OR($M18="31",$M18="32",$M18="33",$M18="34",$M18="21",$M18="22",$M18="23"),$E$2, IF(OR($M18="11",$M18="12",$M18="01",$M18="02", $M18="24"),#REF!, IF(OR($M18="13",$M18="14",$M18="03",$M18="04"),$F$2, "-"))))</f>
        <v>Area sotto controllo</v>
      </c>
      <c r="K18" s="64" t="s">
        <v>34</v>
      </c>
      <c r="L18" s="65" t="s">
        <v>72</v>
      </c>
      <c r="M18" s="66" t="str">
        <f t="shared" si="0"/>
        <v>23</v>
      </c>
    </row>
    <row r="19" spans="1:17" ht="270" x14ac:dyDescent="0.2">
      <c r="A19" s="58" t="s">
        <v>68</v>
      </c>
      <c r="B19" s="59" t="s">
        <v>27</v>
      </c>
      <c r="C19" s="60" t="s">
        <v>69</v>
      </c>
      <c r="D19" s="80" t="s">
        <v>75</v>
      </c>
      <c r="E19" s="62" t="s">
        <v>76</v>
      </c>
      <c r="F19" s="74" t="s">
        <v>60</v>
      </c>
      <c r="G19" s="60" t="s">
        <v>32</v>
      </c>
      <c r="H19" s="63" t="s">
        <v>13</v>
      </c>
      <c r="I19" s="60" t="s">
        <v>8</v>
      </c>
      <c r="J19" s="63" t="str">
        <f>IF(OR($M19="30",$M19="20",$M19="10",$M19="00"),$D$2, IF(OR($M19="31",$M19="32",$M19="33",$M19="34",$M19="21",$M19="22",$M19="23"),$E$2, IF(OR($M19="11",$M19="12",$M19="01",$M19="02", $M19="24"),#REF!, IF(OR($M19="13",$M19="14",$M19="03",$M19="04"),$F$2, "-"))))</f>
        <v>Area sotto controllo</v>
      </c>
      <c r="K19" s="64" t="s">
        <v>34</v>
      </c>
      <c r="L19" s="78" t="s">
        <v>61</v>
      </c>
      <c r="M19" s="66" t="str">
        <f t="shared" si="0"/>
        <v>34</v>
      </c>
    </row>
    <row r="20" spans="1:17" ht="252.75" customHeight="1" x14ac:dyDescent="0.2">
      <c r="A20" s="58" t="s">
        <v>68</v>
      </c>
      <c r="B20" s="59" t="s">
        <v>27</v>
      </c>
      <c r="C20" s="60" t="s">
        <v>69</v>
      </c>
      <c r="D20" s="80" t="s">
        <v>77</v>
      </c>
      <c r="E20" s="62" t="s">
        <v>78</v>
      </c>
      <c r="F20" s="62" t="s">
        <v>79</v>
      </c>
      <c r="G20" s="60" t="s">
        <v>32</v>
      </c>
      <c r="H20" s="63" t="s">
        <v>10</v>
      </c>
      <c r="I20" s="60" t="s">
        <v>6</v>
      </c>
      <c r="J20" s="63" t="s">
        <v>2</v>
      </c>
      <c r="K20" s="64" t="s">
        <v>34</v>
      </c>
      <c r="L20" s="65" t="s">
        <v>80</v>
      </c>
      <c r="M20" s="66" t="str">
        <f t="shared" si="0"/>
        <v>11</v>
      </c>
    </row>
    <row r="21" spans="1:17" s="56" customFormat="1" ht="291" customHeight="1" x14ac:dyDescent="0.2">
      <c r="A21" s="72" t="s">
        <v>68</v>
      </c>
      <c r="B21" s="59" t="s">
        <v>27</v>
      </c>
      <c r="C21" s="74" t="s">
        <v>69</v>
      </c>
      <c r="D21" s="84" t="s">
        <v>81</v>
      </c>
      <c r="E21" s="83" t="s">
        <v>82</v>
      </c>
      <c r="F21" s="83" t="s">
        <v>79</v>
      </c>
      <c r="G21" s="74" t="s">
        <v>32</v>
      </c>
      <c r="H21" s="76" t="s">
        <v>13</v>
      </c>
      <c r="I21" s="74" t="s">
        <v>7</v>
      </c>
      <c r="J21" s="63" t="s">
        <v>33</v>
      </c>
      <c r="K21" s="64" t="s">
        <v>34</v>
      </c>
      <c r="L21" s="65" t="s">
        <v>80</v>
      </c>
      <c r="M21" s="66" t="str">
        <f t="shared" si="0"/>
        <v>24</v>
      </c>
    </row>
    <row r="22" spans="1:17" ht="261.75" customHeight="1" x14ac:dyDescent="0.2">
      <c r="A22" s="58" t="s">
        <v>68</v>
      </c>
      <c r="B22" s="59" t="s">
        <v>27</v>
      </c>
      <c r="C22" s="60" t="s">
        <v>69</v>
      </c>
      <c r="D22" s="69" t="s">
        <v>83</v>
      </c>
      <c r="E22" s="62" t="s">
        <v>42</v>
      </c>
      <c r="F22" s="62" t="s">
        <v>79</v>
      </c>
      <c r="G22" s="60" t="s">
        <v>32</v>
      </c>
      <c r="H22" s="63" t="s">
        <v>11</v>
      </c>
      <c r="I22" s="60" t="s">
        <v>7</v>
      </c>
      <c r="J22" s="63" t="str">
        <f>IF(OR($M22="30",$M22="20",$M22="10",$M22="00"),$D$2, IF(OR($M22="31",$M22="32",$M22="33",$M22="34",$M22="21",$M22="22",$M22="23"),$E$2, IF(OR($M22="11",$M22="12",$M22="01",$M22="02", $M22="24"),#REF!, IF(OR($M22="13",$M22="14",$M22="03",$M22="04"),$F$2, "-"))))</f>
        <v>Area sotto controllo</v>
      </c>
      <c r="K22" s="64" t="s">
        <v>34</v>
      </c>
      <c r="L22" s="65" t="s">
        <v>35</v>
      </c>
      <c r="M22" s="66" t="str">
        <f t="shared" si="0"/>
        <v>22</v>
      </c>
    </row>
    <row r="23" spans="1:17" ht="223.5" customHeight="1" x14ac:dyDescent="0.2">
      <c r="A23" s="58" t="s">
        <v>68</v>
      </c>
      <c r="B23" s="59" t="s">
        <v>27</v>
      </c>
      <c r="C23" s="60" t="s">
        <v>69</v>
      </c>
      <c r="D23" s="69" t="s">
        <v>84</v>
      </c>
      <c r="E23" s="62" t="s">
        <v>85</v>
      </c>
      <c r="F23" s="62" t="s">
        <v>79</v>
      </c>
      <c r="G23" s="60" t="s">
        <v>32</v>
      </c>
      <c r="H23" s="63" t="s">
        <v>12</v>
      </c>
      <c r="I23" s="60" t="s">
        <v>8</v>
      </c>
      <c r="J23" s="63" t="str">
        <f>IF(OR($M23="30",$M23="20",$M23="10",$M23="00"),$D$2, IF(OR($M23="31",$M23="32",$M23="33",$M23="34",$M23="21",$M23="22",$M23="23"),$E$2, IF(OR($M23="11",$M23="12",$M23="01",$M23="02", $M23="24"),#REF!, IF(OR($M23="13",$M23="14",$M23="03",$M23="04"),$F$2, "-"))))</f>
        <v>Area sotto controllo</v>
      </c>
      <c r="K23" s="64" t="s">
        <v>34</v>
      </c>
      <c r="L23" s="65" t="s">
        <v>80</v>
      </c>
      <c r="M23" s="66" t="str">
        <f t="shared" si="0"/>
        <v>33</v>
      </c>
    </row>
    <row r="24" spans="1:17" s="56" customFormat="1" ht="204" customHeight="1" x14ac:dyDescent="0.2">
      <c r="A24" s="72" t="s">
        <v>68</v>
      </c>
      <c r="B24" s="73" t="s">
        <v>27</v>
      </c>
      <c r="C24" s="74" t="s">
        <v>69</v>
      </c>
      <c r="D24" s="82" t="s">
        <v>86</v>
      </c>
      <c r="E24" s="83" t="s">
        <v>71</v>
      </c>
      <c r="F24" s="83" t="s">
        <v>87</v>
      </c>
      <c r="G24" s="74" t="s">
        <v>32</v>
      </c>
      <c r="H24" s="76" t="s">
        <v>12</v>
      </c>
      <c r="I24" s="74" t="s">
        <v>7</v>
      </c>
      <c r="J24" s="63" t="str">
        <f>IF(OR($M24="30",$M24="20",$M24="10",$M24="00"),$D$2, IF(OR($M24="31",$M24="32",$M24="33",$M24="34",$M24="21",$M24="22",$M24="23"),$E$2, IF(OR($M24="11",$M24="12",$M24="01",$M24="02", $M24="24"),#REF!, IF(OR($M24="13",$M24="14",$M24="03",$M24="04"),$F$2, "-"))))</f>
        <v>Area sotto controllo</v>
      </c>
      <c r="K24" s="77" t="s">
        <v>34</v>
      </c>
      <c r="L24" s="78" t="s">
        <v>35</v>
      </c>
      <c r="M24" s="66" t="str">
        <f t="shared" si="0"/>
        <v>23</v>
      </c>
    </row>
    <row r="25" spans="1:17" ht="187.15" customHeight="1" x14ac:dyDescent="0.2">
      <c r="A25" s="58" t="s">
        <v>68</v>
      </c>
      <c r="B25" s="59" t="s">
        <v>27</v>
      </c>
      <c r="C25" s="60" t="s">
        <v>69</v>
      </c>
      <c r="D25" s="80" t="s">
        <v>88</v>
      </c>
      <c r="E25" s="62" t="s">
        <v>47</v>
      </c>
      <c r="F25" s="62" t="s">
        <v>87</v>
      </c>
      <c r="G25" s="60" t="s">
        <v>32</v>
      </c>
      <c r="H25" s="63" t="s">
        <v>12</v>
      </c>
      <c r="I25" s="60" t="s">
        <v>7</v>
      </c>
      <c r="J25" s="63" t="str">
        <f>IF(OR($M25="30",$M25="20",$M25="10",$M25="00"),$D$2, IF(OR($M25="31",$M25="32",$M25="33",$M25="34",$M25="21",$M25="22",$M25="23"),$E$2, IF(OR($M25="11",$M25="12",$M25="01",$M25="02", $M25="24"),#REF!, IF(OR($M25="13",$M25="14",$M25="03",$M25="04"),$F$2, "-"))))</f>
        <v>Area sotto controllo</v>
      </c>
      <c r="K25" s="64" t="s">
        <v>34</v>
      </c>
      <c r="L25" s="65" t="s">
        <v>35</v>
      </c>
      <c r="M25" s="66" t="str">
        <f t="shared" si="0"/>
        <v>23</v>
      </c>
    </row>
    <row r="26" spans="1:17" ht="150" customHeight="1" x14ac:dyDescent="0.2">
      <c r="A26" s="58" t="s">
        <v>68</v>
      </c>
      <c r="B26" s="59" t="s">
        <v>27</v>
      </c>
      <c r="C26" s="60" t="s">
        <v>69</v>
      </c>
      <c r="D26" s="61" t="s">
        <v>89</v>
      </c>
      <c r="E26" s="62" t="s">
        <v>90</v>
      </c>
      <c r="F26" s="62" t="s">
        <v>87</v>
      </c>
      <c r="G26" s="60" t="s">
        <v>32</v>
      </c>
      <c r="H26" s="63" t="s">
        <v>10</v>
      </c>
      <c r="I26" s="60" t="s">
        <v>8</v>
      </c>
      <c r="J26" s="63" t="str">
        <f>IF(OR($M26="30",$M26="20",$M26="10",$M26="00"),$D$2, IF(OR($M26="31",$M26="32",$M26="33",$M26="34",$M26="21",$M26="22",$M26="23"),$E$2, IF(OR($M26="11",$M26="12",$M26="01",$M26="02", $M26="24"),#REF!, IF(OR($M26="13",$M26="14",$M26="03",$M26="04"),$F$2, "-"))))</f>
        <v>Area sotto controllo</v>
      </c>
      <c r="K26" s="64" t="s">
        <v>34</v>
      </c>
      <c r="L26" s="65"/>
      <c r="M26" s="66" t="str">
        <f t="shared" si="0"/>
        <v>31</v>
      </c>
    </row>
    <row r="27" spans="1:17" s="56" customFormat="1" ht="179.65" customHeight="1" x14ac:dyDescent="0.2">
      <c r="A27" s="72" t="s">
        <v>68</v>
      </c>
      <c r="B27" s="73" t="s">
        <v>27</v>
      </c>
      <c r="C27" s="74" t="s">
        <v>69</v>
      </c>
      <c r="D27" s="84" t="s">
        <v>91</v>
      </c>
      <c r="E27" s="83" t="s">
        <v>50</v>
      </c>
      <c r="F27" s="83" t="s">
        <v>87</v>
      </c>
      <c r="G27" s="74" t="s">
        <v>32</v>
      </c>
      <c r="H27" s="76" t="s">
        <v>11</v>
      </c>
      <c r="I27" s="74" t="s">
        <v>7</v>
      </c>
      <c r="J27" s="63" t="str">
        <f>IF(OR($M27="30",$M27="20",$M27="10",$M27="00"),$D$2, IF(OR($M27="31",$M27="32",$M27="33",$M27="34",$M27="21",$M27="22",$M27="23"),$E$2, IF(OR($M27="11",$M27="12",$M27="01",$M27="02", $M27="24"),#REF!, IF(OR($M27="13",$M27="14",$M27="03",$M27="04"),$F$2, "-"))))</f>
        <v>Area sotto controllo</v>
      </c>
      <c r="K27" s="64" t="s">
        <v>34</v>
      </c>
      <c r="L27" s="78" t="s">
        <v>35</v>
      </c>
      <c r="M27" s="66" t="str">
        <f t="shared" si="0"/>
        <v>22</v>
      </c>
    </row>
    <row r="28" spans="1:17" ht="173.25" customHeight="1" x14ac:dyDescent="0.2">
      <c r="A28" s="58" t="s">
        <v>68</v>
      </c>
      <c r="B28" s="59" t="s">
        <v>27</v>
      </c>
      <c r="C28" s="60" t="s">
        <v>69</v>
      </c>
      <c r="D28" s="69" t="s">
        <v>92</v>
      </c>
      <c r="E28" s="60" t="s">
        <v>52</v>
      </c>
      <c r="F28" s="60" t="s">
        <v>53</v>
      </c>
      <c r="G28" s="60" t="s">
        <v>32</v>
      </c>
      <c r="H28" s="63" t="s">
        <v>11</v>
      </c>
      <c r="I28" s="60" t="s">
        <v>6</v>
      </c>
      <c r="J28" s="63" t="s">
        <v>2</v>
      </c>
      <c r="K28" s="64" t="s">
        <v>34</v>
      </c>
      <c r="L28" s="65" t="s">
        <v>61</v>
      </c>
      <c r="M28" s="66" t="str">
        <f t="shared" si="0"/>
        <v>12</v>
      </c>
    </row>
    <row r="29" spans="1:17" s="56" customFormat="1" ht="247.9" customHeight="1" x14ac:dyDescent="0.2">
      <c r="A29" s="72" t="s">
        <v>68</v>
      </c>
      <c r="B29" s="73" t="s">
        <v>27</v>
      </c>
      <c r="C29" s="74" t="s">
        <v>69</v>
      </c>
      <c r="D29" s="82" t="s">
        <v>93</v>
      </c>
      <c r="E29" s="74" t="s">
        <v>94</v>
      </c>
      <c r="F29" s="77" t="s">
        <v>95</v>
      </c>
      <c r="G29" s="74" t="s">
        <v>32</v>
      </c>
      <c r="H29" s="76" t="s">
        <v>13</v>
      </c>
      <c r="I29" s="74" t="s">
        <v>7</v>
      </c>
      <c r="J29" s="63" t="s">
        <v>33</v>
      </c>
      <c r="K29" s="64" t="s">
        <v>34</v>
      </c>
      <c r="L29" s="78" t="s">
        <v>96</v>
      </c>
      <c r="M29" s="66" t="str">
        <f t="shared" si="0"/>
        <v>24</v>
      </c>
      <c r="N29" s="57"/>
      <c r="O29" s="57"/>
      <c r="P29" s="57"/>
      <c r="Q29" s="57"/>
    </row>
    <row r="30" spans="1:17" ht="409.5" customHeight="1" x14ac:dyDescent="0.2">
      <c r="A30" s="58" t="s">
        <v>68</v>
      </c>
      <c r="B30" s="59" t="s">
        <v>27</v>
      </c>
      <c r="C30" s="60" t="s">
        <v>69</v>
      </c>
      <c r="D30" s="69" t="s">
        <v>97</v>
      </c>
      <c r="E30" s="60" t="s">
        <v>59</v>
      </c>
      <c r="F30" s="60" t="s">
        <v>60</v>
      </c>
      <c r="G30" s="60" t="s">
        <v>32</v>
      </c>
      <c r="H30" s="63" t="s">
        <v>10</v>
      </c>
      <c r="I30" s="60" t="s">
        <v>7</v>
      </c>
      <c r="J30" s="63" t="str">
        <f>IF(OR($M30="30",$M30="20",$M30="10",$M30="00"),$D$2, IF(OR($M30="31",$M30="32",$M30="33",$M30="34",$M30="21",$M30="22",$M30="23"),$E$2, IF(OR($M30="11",$M30="12",$M30="01",$M30="02", $M30="24"),#REF!, IF(OR($M30="13",$M30="14",$M30="03",$M30="04"),$F$2, "-"))))</f>
        <v>Area sotto controllo</v>
      </c>
      <c r="K30" s="64" t="s">
        <v>34</v>
      </c>
      <c r="L30" s="65" t="s">
        <v>61</v>
      </c>
      <c r="M30" s="66" t="str">
        <f t="shared" si="0"/>
        <v>21</v>
      </c>
    </row>
    <row r="31" spans="1:17" ht="247.9" customHeight="1" x14ac:dyDescent="0.2">
      <c r="A31" s="58" t="s">
        <v>68</v>
      </c>
      <c r="B31" s="73" t="s">
        <v>27</v>
      </c>
      <c r="C31" s="60" t="s">
        <v>69</v>
      </c>
      <c r="D31" s="69" t="s">
        <v>98</v>
      </c>
      <c r="E31" s="74" t="s">
        <v>99</v>
      </c>
      <c r="F31" s="64" t="s">
        <v>95</v>
      </c>
      <c r="G31" s="60" t="s">
        <v>32</v>
      </c>
      <c r="H31" s="63" t="s">
        <v>13</v>
      </c>
      <c r="I31" s="60" t="s">
        <v>8</v>
      </c>
      <c r="J31" s="63" t="str">
        <f>IF(OR($M31="30",$M31="20",$M31="10",$M31="00"),$D$2, IF(OR($M31="31",$M31="32",$M31="33",$M31="34",$M31="21",$M31="22",$M31="23"),$E$2, IF(OR($M31="11",$M31="12",$M31="01",$M31="02", $M31="24"),#REF!, IF(OR($M31="13",$M31="14",$M31="03",$M31="04"),$F$2, "-"))))</f>
        <v>Area sotto controllo</v>
      </c>
      <c r="K31" s="64" t="s">
        <v>34</v>
      </c>
      <c r="L31" s="78" t="s">
        <v>96</v>
      </c>
      <c r="M31" s="66" t="str">
        <f t="shared" si="0"/>
        <v>34</v>
      </c>
      <c r="N31" s="17"/>
      <c r="O31" s="17"/>
      <c r="P31" s="17"/>
      <c r="Q31" s="17"/>
    </row>
    <row r="32" spans="1:17" s="56" customFormat="1" ht="247.9" customHeight="1" x14ac:dyDescent="0.2">
      <c r="A32" s="72" t="s">
        <v>201</v>
      </c>
      <c r="B32" s="73" t="s">
        <v>27</v>
      </c>
      <c r="C32" s="74" t="s">
        <v>69</v>
      </c>
      <c r="D32" s="82" t="s">
        <v>202</v>
      </c>
      <c r="E32" s="83" t="s">
        <v>200</v>
      </c>
      <c r="F32" s="77" t="s">
        <v>203</v>
      </c>
      <c r="G32" s="74" t="s">
        <v>32</v>
      </c>
      <c r="H32" s="76" t="s">
        <v>13</v>
      </c>
      <c r="I32" s="74" t="s">
        <v>7</v>
      </c>
      <c r="J32" s="76" t="s">
        <v>33</v>
      </c>
      <c r="K32" s="77"/>
      <c r="L32" s="78" t="s">
        <v>204</v>
      </c>
      <c r="M32" s="111"/>
      <c r="N32" s="57"/>
      <c r="O32" s="57"/>
      <c r="P32" s="57"/>
      <c r="Q32" s="57"/>
    </row>
    <row r="33" spans="1:17" s="56" customFormat="1" ht="247.9" customHeight="1" x14ac:dyDescent="0.2">
      <c r="A33" s="72" t="s">
        <v>68</v>
      </c>
      <c r="B33" s="73" t="s">
        <v>27</v>
      </c>
      <c r="C33" s="74" t="s">
        <v>69</v>
      </c>
      <c r="D33" s="84" t="s">
        <v>198</v>
      </c>
      <c r="E33" s="83" t="s">
        <v>200</v>
      </c>
      <c r="F33" s="77" t="s">
        <v>95</v>
      </c>
      <c r="G33" s="74" t="s">
        <v>32</v>
      </c>
      <c r="H33" s="76" t="s">
        <v>13</v>
      </c>
      <c r="I33" s="74" t="s">
        <v>8</v>
      </c>
      <c r="J33" s="76" t="s">
        <v>33</v>
      </c>
      <c r="K33" s="77" t="s">
        <v>34</v>
      </c>
      <c r="L33" s="78" t="s">
        <v>199</v>
      </c>
      <c r="M33" s="111"/>
      <c r="N33" s="57"/>
      <c r="O33" s="57"/>
      <c r="P33" s="57"/>
      <c r="Q33" s="57"/>
    </row>
    <row r="34" spans="1:17" ht="164.25" customHeight="1" x14ac:dyDescent="0.2">
      <c r="A34" s="58" t="s">
        <v>68</v>
      </c>
      <c r="B34" s="59" t="s">
        <v>27</v>
      </c>
      <c r="C34" s="60" t="s">
        <v>69</v>
      </c>
      <c r="D34" s="80" t="s">
        <v>100</v>
      </c>
      <c r="E34" s="62" t="s">
        <v>101</v>
      </c>
      <c r="F34" s="64" t="s">
        <v>95</v>
      </c>
      <c r="G34" s="60" t="s">
        <v>32</v>
      </c>
      <c r="H34" s="63" t="s">
        <v>13</v>
      </c>
      <c r="I34" s="60" t="s">
        <v>7</v>
      </c>
      <c r="J34" s="63" t="s">
        <v>33</v>
      </c>
      <c r="K34" s="64" t="s">
        <v>34</v>
      </c>
      <c r="L34" s="65" t="s">
        <v>102</v>
      </c>
      <c r="M34" s="66" t="str">
        <f t="shared" si="0"/>
        <v>24</v>
      </c>
    </row>
    <row r="35" spans="1:17" ht="164.25" customHeight="1" x14ac:dyDescent="0.2">
      <c r="A35" s="58" t="s">
        <v>68</v>
      </c>
      <c r="B35" s="73" t="s">
        <v>27</v>
      </c>
      <c r="C35" s="60" t="s">
        <v>69</v>
      </c>
      <c r="D35" s="80" t="s">
        <v>103</v>
      </c>
      <c r="E35" s="62" t="s">
        <v>104</v>
      </c>
      <c r="F35" s="64" t="s">
        <v>95</v>
      </c>
      <c r="G35" s="60" t="s">
        <v>32</v>
      </c>
      <c r="H35" s="63" t="s">
        <v>13</v>
      </c>
      <c r="I35" s="60" t="s">
        <v>8</v>
      </c>
      <c r="J35" s="63" t="str">
        <f>IF(OR($M35="30",$M35="20",$M35="10",$M35="00"),$D$2, IF(OR($M35="31",$M35="32",$M35="33",$M35="34",$M35="21",$M35="22",$M35="23"),$E$2, IF(OR($M35="11",$M35="12",$M35="01",$M35="02", $M35="24"),#REF!, IF(OR($M35="13",$M35="14",$M35="03",$M35="04"),$F$2, "-"))))</f>
        <v>Area sotto controllo</v>
      </c>
      <c r="K35" s="64" t="s">
        <v>34</v>
      </c>
      <c r="L35" s="78" t="s">
        <v>96</v>
      </c>
      <c r="M35" s="66" t="str">
        <f t="shared" si="0"/>
        <v>34</v>
      </c>
    </row>
    <row r="36" spans="1:17" ht="164.25" customHeight="1" x14ac:dyDescent="0.2">
      <c r="A36" s="58" t="s">
        <v>68</v>
      </c>
      <c r="B36" s="73" t="s">
        <v>27</v>
      </c>
      <c r="C36" s="60" t="s">
        <v>69</v>
      </c>
      <c r="D36" s="80" t="s">
        <v>105</v>
      </c>
      <c r="E36" s="62" t="s">
        <v>106</v>
      </c>
      <c r="F36" s="64" t="s">
        <v>95</v>
      </c>
      <c r="G36" s="60" t="s">
        <v>32</v>
      </c>
      <c r="H36" s="63" t="s">
        <v>13</v>
      </c>
      <c r="I36" s="60" t="s">
        <v>8</v>
      </c>
      <c r="J36" s="63" t="str">
        <f>IF(OR($M36="30",$M36="20",$M36="10",$M36="00"),$D$2, IF(OR($M36="31",$M36="32",$M36="33",$M36="34",$M36="21",$M36="22",$M36="23"),$E$2, IF(OR($M36="11",$M36="12",$M36="01",$M36="02", $M36="24"),#REF!, IF(OR($M36="13",$M36="14",$M36="03",$M36="04"),$F$2, "-"))))</f>
        <v>Area sotto controllo</v>
      </c>
      <c r="K36" s="64" t="s">
        <v>34</v>
      </c>
      <c r="L36" s="78" t="s">
        <v>96</v>
      </c>
      <c r="M36" s="66" t="str">
        <f t="shared" si="0"/>
        <v>34</v>
      </c>
    </row>
    <row r="37" spans="1:17" ht="118.15" customHeight="1" x14ac:dyDescent="0.2">
      <c r="A37" s="58" t="s">
        <v>68</v>
      </c>
      <c r="B37" s="73" t="s">
        <v>27</v>
      </c>
      <c r="C37" s="60" t="s">
        <v>69</v>
      </c>
      <c r="D37" s="69" t="s">
        <v>107</v>
      </c>
      <c r="E37" s="60" t="s">
        <v>108</v>
      </c>
      <c r="F37" s="64" t="s">
        <v>95</v>
      </c>
      <c r="G37" s="60" t="s">
        <v>109</v>
      </c>
      <c r="H37" s="63" t="s">
        <v>9</v>
      </c>
      <c r="I37" s="60" t="s">
        <v>5</v>
      </c>
      <c r="J37" s="63" t="str">
        <f>IF(OR($M37="30",$M37="20",$M37="10",$M37="00"),$D$2, IF(OR($M37="31",$M37="32",$M37="33",$M37="34",$M37="21",$M37="22",$M37="23"),$E$2, IF(OR($M37="11",$M37="12",$M37="01",$M37="02", $M37="24"),#REF!, IF(OR($M37="13",$M37="14",$M37="03",$M37="04"),$F$2, "-"))))</f>
        <v>Trascurabile</v>
      </c>
      <c r="K37" s="64" t="s">
        <v>34</v>
      </c>
      <c r="L37" s="78" t="s">
        <v>96</v>
      </c>
      <c r="M37" s="66" t="str">
        <f t="shared" si="0"/>
        <v>00</v>
      </c>
    </row>
    <row r="38" spans="1:17" s="20" customFormat="1" ht="128.25" customHeight="1" x14ac:dyDescent="0.2">
      <c r="A38" s="58" t="s">
        <v>110</v>
      </c>
      <c r="B38" s="108" t="s">
        <v>27</v>
      </c>
      <c r="C38" s="60" t="s">
        <v>111</v>
      </c>
      <c r="D38" s="67" t="s">
        <v>112</v>
      </c>
      <c r="E38" s="62" t="s">
        <v>113</v>
      </c>
      <c r="F38" s="110" t="s">
        <v>114</v>
      </c>
      <c r="G38" s="60" t="s">
        <v>32</v>
      </c>
      <c r="H38" s="63" t="s">
        <v>13</v>
      </c>
      <c r="I38" s="60" t="s">
        <v>8</v>
      </c>
      <c r="J38" s="63" t="str">
        <f>IF(OR($M38="30",$M38="20",$M38="10",$M38="00"),$D$2, IF(OR($M38="31",$M38="32",$M38="33",$M38="34",$M38="21",$M38="22",$M38="23"),$E$2, IF(OR($M38="11",$M38="12",$M38="01",$M38="02", $M38="24"),#REF!, IF(OR($M38="13",$M38="14",$M38="03",$M38="04"),$F$2, "-"))))</f>
        <v>Area sotto controllo</v>
      </c>
      <c r="K38" s="64" t="s">
        <v>34</v>
      </c>
      <c r="L38" s="109" t="s">
        <v>61</v>
      </c>
      <c r="M38" s="66" t="str">
        <f t="shared" ref="M38:M62" si="2">CONCATENATE(LEFT(I38,1),LEFT(H38,1))</f>
        <v>34</v>
      </c>
    </row>
    <row r="39" spans="1:17" s="56" customFormat="1" ht="135.75" customHeight="1" x14ac:dyDescent="0.2">
      <c r="A39" s="89" t="s">
        <v>115</v>
      </c>
      <c r="B39" s="90" t="s">
        <v>27</v>
      </c>
      <c r="C39" s="74" t="s">
        <v>116</v>
      </c>
      <c r="D39" s="84" t="s">
        <v>117</v>
      </c>
      <c r="E39" s="83" t="s">
        <v>71</v>
      </c>
      <c r="F39" s="83" t="s">
        <v>31</v>
      </c>
      <c r="G39" s="74" t="s">
        <v>32</v>
      </c>
      <c r="H39" s="76" t="s">
        <v>13</v>
      </c>
      <c r="I39" s="74" t="s">
        <v>8</v>
      </c>
      <c r="J39" s="63" t="str">
        <f>IF(OR($M39="30",$M39="20",$M39="10",$M39="00"),$D$2, IF(OR($M39="31",$M39="32",$M39="33",$M39="34",$M39="21",$M39="22",$M39="23"),$E$2, IF(OR($M39="11",$M39="12",$M39="01",$M39="02", $M39="24"),#REF!, IF(OR($M39="13",$M39="14",$M39="03",$M39="04"),$F$2, "-"))))</f>
        <v>Area sotto controllo</v>
      </c>
      <c r="K39" s="64" t="s">
        <v>34</v>
      </c>
      <c r="L39" s="65" t="s">
        <v>72</v>
      </c>
      <c r="M39" s="66" t="str">
        <f t="shared" si="2"/>
        <v>34</v>
      </c>
    </row>
    <row r="40" spans="1:17" ht="101.25" customHeight="1" x14ac:dyDescent="0.2">
      <c r="A40" s="81" t="s">
        <v>115</v>
      </c>
      <c r="B40" s="90" t="s">
        <v>27</v>
      </c>
      <c r="C40" s="60" t="s">
        <v>116</v>
      </c>
      <c r="D40" s="80" t="s">
        <v>118</v>
      </c>
      <c r="E40" s="62" t="s">
        <v>119</v>
      </c>
      <c r="F40" s="74" t="s">
        <v>60</v>
      </c>
      <c r="G40" s="60" t="s">
        <v>32</v>
      </c>
      <c r="H40" s="63" t="s">
        <v>13</v>
      </c>
      <c r="I40" s="60" t="s">
        <v>8</v>
      </c>
      <c r="J40" s="63" t="str">
        <f>IF(OR($M40="30",$M40="20",$M40="10",$M40="00"),$D$2, IF(OR($M40="31",$M40="32",$M40="33",$M40="34",$M40="21",$M40="22",$M40="23"),$E$2, IF(OR($M40="11",$M40="12",$M40="01",$M40="02", $M40="24"),#REF!, IF(OR($M40="13",$M40="14",$M40="03",$M40="04"),$F$2, "-"))))</f>
        <v>Area sotto controllo</v>
      </c>
      <c r="K40" s="64" t="s">
        <v>34</v>
      </c>
      <c r="L40" s="78" t="s">
        <v>61</v>
      </c>
      <c r="M40" s="66" t="str">
        <f t="shared" si="2"/>
        <v>34</v>
      </c>
    </row>
    <row r="41" spans="1:17" ht="133.5" customHeight="1" x14ac:dyDescent="0.2">
      <c r="A41" s="81" t="s">
        <v>115</v>
      </c>
      <c r="B41" s="90" t="s">
        <v>27</v>
      </c>
      <c r="C41" s="60" t="s">
        <v>116</v>
      </c>
      <c r="D41" s="80" t="s">
        <v>120</v>
      </c>
      <c r="E41" s="62" t="s">
        <v>74</v>
      </c>
      <c r="F41" s="62" t="s">
        <v>31</v>
      </c>
      <c r="G41" s="60" t="s">
        <v>32</v>
      </c>
      <c r="H41" s="63" t="s">
        <v>12</v>
      </c>
      <c r="I41" s="60" t="s">
        <v>7</v>
      </c>
      <c r="J41" s="63" t="str">
        <f>IF(OR($M41="30",$M41="20",$M41="10",$M41="00"),$D$2, IF(OR($M41="31",$M41="32",$M41="33",$M41="34",$M41="21",$M41="22",$M41="23"),$E$2, IF(OR($M41="11",$M41="12",$M41="01",$M41="02", $M41="24"),#REF!, IF(OR($M41="13",$M41="14",$M41="03",$M41="04"),$F$2, "-"))))</f>
        <v>Area sotto controllo</v>
      </c>
      <c r="K41" s="64" t="s">
        <v>34</v>
      </c>
      <c r="L41" s="65" t="s">
        <v>72</v>
      </c>
      <c r="M41" s="66" t="str">
        <f t="shared" si="2"/>
        <v>23</v>
      </c>
    </row>
    <row r="42" spans="1:17" ht="190.15" customHeight="1" x14ac:dyDescent="0.2">
      <c r="A42" s="81" t="s">
        <v>115</v>
      </c>
      <c r="B42" s="90" t="s">
        <v>27</v>
      </c>
      <c r="C42" s="60" t="s">
        <v>116</v>
      </c>
      <c r="D42" s="80" t="s">
        <v>121</v>
      </c>
      <c r="E42" s="62" t="s">
        <v>78</v>
      </c>
      <c r="F42" s="62" t="s">
        <v>79</v>
      </c>
      <c r="G42" s="60" t="s">
        <v>32</v>
      </c>
      <c r="H42" s="63" t="s">
        <v>10</v>
      </c>
      <c r="I42" s="60" t="s">
        <v>7</v>
      </c>
      <c r="J42" s="63" t="str">
        <f>IF(OR($M42="30",$M42="20",$M42="10",$M42="00"),$D$2, IF(OR($M42="31",$M42="32",$M42="33",$M42="34",$M42="21",$M42="22",$M42="23"),$E$2, IF(OR($M42="11",$M42="12",$M42="01",$M42="02", $M42="24"),#REF!, IF(OR($M42="13",$M42="14",$M42="03",$M42="04"),$F$2, "-"))))</f>
        <v>Area sotto controllo</v>
      </c>
      <c r="K42" s="64" t="s">
        <v>34</v>
      </c>
      <c r="L42" s="65" t="s">
        <v>80</v>
      </c>
      <c r="M42" s="66" t="str">
        <f t="shared" si="2"/>
        <v>21</v>
      </c>
    </row>
    <row r="43" spans="1:17" ht="239.25" customHeight="1" x14ac:dyDescent="0.2">
      <c r="A43" s="81" t="s">
        <v>115</v>
      </c>
      <c r="B43" s="90" t="s">
        <v>27</v>
      </c>
      <c r="C43" s="60" t="s">
        <v>116</v>
      </c>
      <c r="D43" s="69" t="s">
        <v>122</v>
      </c>
      <c r="E43" s="62" t="s">
        <v>82</v>
      </c>
      <c r="F43" s="62" t="s">
        <v>79</v>
      </c>
      <c r="G43" s="60" t="s">
        <v>32</v>
      </c>
      <c r="H43" s="63" t="s">
        <v>13</v>
      </c>
      <c r="I43" s="60" t="s">
        <v>8</v>
      </c>
      <c r="J43" s="63" t="str">
        <f>IF(OR($M43="30",$M43="20",$M43="10",$M43="00"),$D$2, IF(OR($M43="31",$M43="32",$M43="33",$M43="34",$M43="21",$M43="22",$M43="23"),$E$2, IF(OR($M43="11",$M43="12",$M43="01",$M43="02", $M43="24"),#REF!, IF(OR($M43="13",$M43="14",$M43="03",$M43="04"),$F$2, "-"))))</f>
        <v>Area sotto controllo</v>
      </c>
      <c r="K43" s="64" t="s">
        <v>34</v>
      </c>
      <c r="L43" s="65" t="s">
        <v>80</v>
      </c>
      <c r="M43" s="66" t="str">
        <f t="shared" si="2"/>
        <v>34</v>
      </c>
    </row>
    <row r="44" spans="1:17" ht="112.9" customHeight="1" x14ac:dyDescent="0.2">
      <c r="A44" s="81" t="s">
        <v>115</v>
      </c>
      <c r="B44" s="59" t="s">
        <v>27</v>
      </c>
      <c r="C44" s="60" t="s">
        <v>116</v>
      </c>
      <c r="D44" s="68" t="s">
        <v>123</v>
      </c>
      <c r="E44" s="62" t="s">
        <v>42</v>
      </c>
      <c r="F44" s="62" t="s">
        <v>79</v>
      </c>
      <c r="G44" s="60" t="s">
        <v>32</v>
      </c>
      <c r="H44" s="63" t="s">
        <v>10</v>
      </c>
      <c r="I44" s="60" t="s">
        <v>7</v>
      </c>
      <c r="J44" s="63" t="str">
        <f>IF(OR($M44="30",$M44="20",$M44="10",$M44="00"),$D$2, IF(OR($M44="31",$M44="32",$M44="33",$M44="34",$M44="21",$M44="22",$M44="23"),$E$2, IF(OR($M44="11",$M44="12",$M44="01",$M44="02", $M44="24"),#REF!, IF(OR($M44="13",$M44="14",$M44="03",$M44="04"),$F$2, "-"))))</f>
        <v>Area sotto controllo</v>
      </c>
      <c r="K44" s="64" t="s">
        <v>34</v>
      </c>
      <c r="L44" s="65" t="s">
        <v>80</v>
      </c>
      <c r="M44" s="66" t="str">
        <f t="shared" si="2"/>
        <v>21</v>
      </c>
    </row>
    <row r="45" spans="1:17" ht="108" customHeight="1" x14ac:dyDescent="0.2">
      <c r="A45" s="81" t="s">
        <v>115</v>
      </c>
      <c r="B45" s="59" t="s">
        <v>27</v>
      </c>
      <c r="C45" s="60" t="s">
        <v>116</v>
      </c>
      <c r="D45" s="68" t="s">
        <v>124</v>
      </c>
      <c r="E45" s="62" t="s">
        <v>85</v>
      </c>
      <c r="F45" s="62" t="s">
        <v>79</v>
      </c>
      <c r="G45" s="60" t="s">
        <v>32</v>
      </c>
      <c r="H45" s="63" t="s">
        <v>12</v>
      </c>
      <c r="I45" s="60" t="s">
        <v>7</v>
      </c>
      <c r="J45" s="63" t="str">
        <f>IF(OR($M45="30",$M45="20",$M45="10",$M45="00"),$D$2, IF(OR($M45="31",$M45="32",$M45="33",$M45="34",$M45="21",$M45="22",$M45="23"),$E$2, IF(OR($M45="11",$M45="12",$M45="01",$M45="02", $M45="24"),#REF!, IF(OR($M45="13",$M45="14",$M45="03",$M45="04"),$F$2, "-"))))</f>
        <v>Area sotto controllo</v>
      </c>
      <c r="K45" s="64" t="s">
        <v>34</v>
      </c>
      <c r="L45" s="65" t="s">
        <v>80</v>
      </c>
      <c r="M45" s="66" t="str">
        <f t="shared" si="2"/>
        <v>23</v>
      </c>
    </row>
    <row r="46" spans="1:17" s="56" customFormat="1" ht="290.25" customHeight="1" x14ac:dyDescent="0.2">
      <c r="A46" s="89" t="s">
        <v>115</v>
      </c>
      <c r="B46" s="59" t="s">
        <v>27</v>
      </c>
      <c r="C46" s="74" t="s">
        <v>116</v>
      </c>
      <c r="D46" s="71" t="s">
        <v>125</v>
      </c>
      <c r="E46" s="74" t="s">
        <v>126</v>
      </c>
      <c r="F46" s="83" t="s">
        <v>79</v>
      </c>
      <c r="G46" s="74" t="s">
        <v>32</v>
      </c>
      <c r="H46" s="76" t="s">
        <v>13</v>
      </c>
      <c r="I46" s="74" t="s">
        <v>8</v>
      </c>
      <c r="J46" s="63" t="str">
        <f>IF(OR($M46="30",$M46="20",$M46="10",$M46="00"),$D$2, IF(OR($M46="31",$M46="32",$M46="33",$M46="34",$M46="21",$M46="22",$M46="23"),$E$2, IF(OR($M46="11",$M46="12",$M46="01",$M46="02", $M46="24"),#REF!, IF(OR($M46="13",$M46="14",$M46="03",$M46="04"),$F$2, "-"))))</f>
        <v>Area sotto controllo</v>
      </c>
      <c r="K46" s="64" t="s">
        <v>34</v>
      </c>
      <c r="L46" s="65" t="s">
        <v>80</v>
      </c>
      <c r="M46" s="66" t="str">
        <f t="shared" si="2"/>
        <v>34</v>
      </c>
    </row>
    <row r="47" spans="1:17" s="56" customFormat="1" ht="67.150000000000006" customHeight="1" x14ac:dyDescent="0.2">
      <c r="A47" s="89" t="s">
        <v>115</v>
      </c>
      <c r="B47" s="59" t="s">
        <v>27</v>
      </c>
      <c r="C47" s="74" t="s">
        <v>116</v>
      </c>
      <c r="D47" s="84" t="s">
        <v>127</v>
      </c>
      <c r="E47" s="83" t="s">
        <v>128</v>
      </c>
      <c r="F47" s="74" t="s">
        <v>129</v>
      </c>
      <c r="G47" s="74" t="s">
        <v>32</v>
      </c>
      <c r="H47" s="76" t="s">
        <v>10</v>
      </c>
      <c r="I47" s="74" t="s">
        <v>7</v>
      </c>
      <c r="J47" s="63" t="str">
        <f>IF(OR($M47="30",$M47="20",$M47="10",$M47="00"),$D$2, IF(OR($M47="31",$M47="32",$M47="33",$M47="34",$M47="21",$M47="22",$M47="23"),$E$2, IF(OR($M47="11",$M47="12",$M47="01",$M47="02", $M47="24"),#REF!, IF(OR($M47="13",$M47="14",$M47="03",$M47="04"),$F$2, "-"))))</f>
        <v>Area sotto controllo</v>
      </c>
      <c r="K47" s="64" t="s">
        <v>34</v>
      </c>
      <c r="L47" s="65" t="s">
        <v>80</v>
      </c>
      <c r="M47" s="66" t="str">
        <f t="shared" si="2"/>
        <v>21</v>
      </c>
    </row>
    <row r="48" spans="1:17" ht="128.25" customHeight="1" x14ac:dyDescent="0.2">
      <c r="A48" s="81" t="s">
        <v>115</v>
      </c>
      <c r="B48" s="59" t="s">
        <v>27</v>
      </c>
      <c r="C48" s="60" t="s">
        <v>116</v>
      </c>
      <c r="D48" s="80" t="s">
        <v>130</v>
      </c>
      <c r="E48" s="62" t="s">
        <v>131</v>
      </c>
      <c r="F48" s="60" t="s">
        <v>129</v>
      </c>
      <c r="G48" s="60" t="s">
        <v>32</v>
      </c>
      <c r="H48" s="63" t="s">
        <v>11</v>
      </c>
      <c r="I48" s="60" t="s">
        <v>8</v>
      </c>
      <c r="J48" s="63" t="str">
        <f>IF(OR($M48="30",$M48="20",$M48="10",$M48="00"),$D$2, IF(OR($M48="31",$M48="32",$M48="33",$M48="34",$M48="21",$M48="22",$M48="23"),$E$2, IF(OR($M48="11",$M48="12",$M48="01",$M48="02", $M48="24"),#REF!, IF(OR($M48="13",$M48="14",$M48="03",$M48="04"),$F$2, "-"))))</f>
        <v>Area sotto controllo</v>
      </c>
      <c r="K48" s="64" t="s">
        <v>34</v>
      </c>
      <c r="L48" s="65" t="s">
        <v>80</v>
      </c>
      <c r="M48" s="66" t="str">
        <f t="shared" si="2"/>
        <v>32</v>
      </c>
    </row>
    <row r="49" spans="1:17" ht="112.5" customHeight="1" x14ac:dyDescent="0.2">
      <c r="A49" s="81" t="s">
        <v>115</v>
      </c>
      <c r="B49" s="59" t="s">
        <v>27</v>
      </c>
      <c r="C49" s="60" t="s">
        <v>116</v>
      </c>
      <c r="D49" s="68" t="s">
        <v>132</v>
      </c>
      <c r="E49" s="60" t="s">
        <v>133</v>
      </c>
      <c r="F49" s="60" t="s">
        <v>129</v>
      </c>
      <c r="G49" s="60" t="s">
        <v>32</v>
      </c>
      <c r="H49" s="63" t="s">
        <v>13</v>
      </c>
      <c r="I49" s="60" t="s">
        <v>8</v>
      </c>
      <c r="J49" s="63" t="str">
        <f>IF(OR($M49="30",$M49="20",$M49="10",$M49="00"),$D$2, IF(OR($M49="31",$M49="32",$M49="33",$M49="34",$M49="21",$M49="22",$M49="23"),$E$2, IF(OR($M49="11",$M49="12",$M49="01",$M49="02", $M49="24"),#REF!, IF(OR($M49="13",$M49="14",$M49="03",$M49="04"),$F$2, "-"))))</f>
        <v>Area sotto controllo</v>
      </c>
      <c r="K49" s="64" t="s">
        <v>34</v>
      </c>
      <c r="L49" s="65" t="s">
        <v>80</v>
      </c>
      <c r="M49" s="66" t="str">
        <f t="shared" si="2"/>
        <v>34</v>
      </c>
    </row>
    <row r="50" spans="1:17" s="56" customFormat="1" ht="122.25" customHeight="1" x14ac:dyDescent="0.2">
      <c r="A50" s="89" t="s">
        <v>115</v>
      </c>
      <c r="B50" s="59" t="s">
        <v>27</v>
      </c>
      <c r="C50" s="74" t="s">
        <v>116</v>
      </c>
      <c r="D50" s="71" t="s">
        <v>134</v>
      </c>
      <c r="E50" s="60" t="s">
        <v>135</v>
      </c>
      <c r="F50" s="74" t="s">
        <v>129</v>
      </c>
      <c r="G50" s="74" t="s">
        <v>32</v>
      </c>
      <c r="H50" s="76" t="s">
        <v>11</v>
      </c>
      <c r="I50" s="74" t="s">
        <v>7</v>
      </c>
      <c r="J50" s="63" t="str">
        <f>IF(OR($M50="30",$M50="20",$M50="10",$M50="00"),$D$2, IF(OR($M50="31",$M50="32",$M50="33",$M50="34",$M50="21",$M50="22",$M50="23"),$E$2, IF(OR($M50="11",$M50="12",$M50="01",$M50="02", $M50="24"),#REF!, IF(OR($M50="13",$M50="14",$M50="03",$M50="04"),$F$2, "-"))))</f>
        <v>Area sotto controllo</v>
      </c>
      <c r="K50" s="64" t="s">
        <v>34</v>
      </c>
      <c r="L50" s="65" t="s">
        <v>80</v>
      </c>
      <c r="M50" s="66" t="str">
        <f t="shared" si="2"/>
        <v>22</v>
      </c>
    </row>
    <row r="51" spans="1:17" s="56" customFormat="1" ht="266.25" customHeight="1" x14ac:dyDescent="0.2">
      <c r="A51" s="89" t="s">
        <v>115</v>
      </c>
      <c r="B51" s="90" t="s">
        <v>27</v>
      </c>
      <c r="C51" s="75" t="s">
        <v>116</v>
      </c>
      <c r="D51" s="71" t="s">
        <v>136</v>
      </c>
      <c r="E51" s="74" t="s">
        <v>137</v>
      </c>
      <c r="F51" s="77" t="s">
        <v>95</v>
      </c>
      <c r="G51" s="74" t="s">
        <v>32</v>
      </c>
      <c r="H51" s="76" t="s">
        <v>13</v>
      </c>
      <c r="I51" s="74" t="s">
        <v>8</v>
      </c>
      <c r="J51" s="63" t="str">
        <f>IF(OR($M51="30",$M51="20",$M51="10",$M51="00"),$D$2, IF(OR($M51="31",$M51="32",$M51="33",$M51="34",$M51="21",$M51="22",$M51="23"),$E$2, IF(OR($M51="11",$M51="12",$M51="01",$M51="02", $M51="24"),#REF!, IF(OR($M51="13",$M51="14",$M51="03",$M51="04"),$F$2, "-"))))</f>
        <v>Area sotto controllo</v>
      </c>
      <c r="K51" s="64" t="s">
        <v>34</v>
      </c>
      <c r="L51" s="78" t="s">
        <v>96</v>
      </c>
      <c r="M51" s="66" t="str">
        <f t="shared" si="2"/>
        <v>34</v>
      </c>
      <c r="N51" s="57"/>
      <c r="O51" s="57"/>
      <c r="P51" s="57"/>
      <c r="Q51" s="57"/>
    </row>
    <row r="52" spans="1:17" ht="251.25" customHeight="1" x14ac:dyDescent="0.2">
      <c r="A52" s="81" t="s">
        <v>115</v>
      </c>
      <c r="B52" s="90" t="s">
        <v>27</v>
      </c>
      <c r="C52" s="67" t="s">
        <v>116</v>
      </c>
      <c r="D52" s="71" t="s">
        <v>138</v>
      </c>
      <c r="E52" s="74" t="s">
        <v>99</v>
      </c>
      <c r="F52" s="64" t="s">
        <v>95</v>
      </c>
      <c r="G52" s="60" t="s">
        <v>32</v>
      </c>
      <c r="H52" s="63" t="s">
        <v>12</v>
      </c>
      <c r="I52" s="74" t="s">
        <v>139</v>
      </c>
      <c r="J52" s="63" t="s">
        <v>2</v>
      </c>
      <c r="K52" s="64" t="s">
        <v>34</v>
      </c>
      <c r="L52" s="78" t="s">
        <v>96</v>
      </c>
      <c r="M52" s="66" t="str">
        <f t="shared" si="2"/>
        <v>43</v>
      </c>
      <c r="N52" s="17"/>
      <c r="O52" s="17"/>
      <c r="P52" s="17"/>
      <c r="Q52" s="17"/>
    </row>
    <row r="53" spans="1:17" ht="244.5" customHeight="1" x14ac:dyDescent="0.2">
      <c r="A53" s="81" t="s">
        <v>115</v>
      </c>
      <c r="B53" s="104" t="s">
        <v>27</v>
      </c>
      <c r="C53" s="67" t="s">
        <v>116</v>
      </c>
      <c r="D53" s="68" t="s">
        <v>140</v>
      </c>
      <c r="E53" s="60" t="s">
        <v>141</v>
      </c>
      <c r="F53" s="64" t="s">
        <v>95</v>
      </c>
      <c r="G53" s="60" t="s">
        <v>32</v>
      </c>
      <c r="H53" s="63" t="s">
        <v>12</v>
      </c>
      <c r="I53" s="60" t="s">
        <v>7</v>
      </c>
      <c r="J53" s="63" t="str">
        <f>IF(OR($M53="30",$M53="20",$M53="10",$M53="00"),$D$2, IF(OR($M53="31",$M53="32",$M53="33",$M53="34",$M53="21",$M53="22",$M53="23"),$E$2, IF(OR($M53="11",$M53="12",$M53="01",$M53="02", $M53="24"),#REF!, IF(OR($M53="13",$M53="14",$M53="03",$M53="04"),$F$2, "-"))))</f>
        <v>Area sotto controllo</v>
      </c>
      <c r="K53" s="64" t="s">
        <v>34</v>
      </c>
      <c r="L53" s="65" t="s">
        <v>96</v>
      </c>
      <c r="M53" s="66" t="str">
        <f t="shared" si="2"/>
        <v>23</v>
      </c>
      <c r="N53" s="17"/>
      <c r="O53" s="17"/>
      <c r="P53" s="17"/>
      <c r="Q53" s="17"/>
    </row>
    <row r="54" spans="1:17" ht="183.75" customHeight="1" x14ac:dyDescent="0.2">
      <c r="A54" s="81" t="s">
        <v>115</v>
      </c>
      <c r="B54" s="59" t="s">
        <v>27</v>
      </c>
      <c r="C54" s="60" t="s">
        <v>116</v>
      </c>
      <c r="D54" s="80" t="s">
        <v>142</v>
      </c>
      <c r="E54" s="62" t="s">
        <v>143</v>
      </c>
      <c r="F54" s="64" t="s">
        <v>95</v>
      </c>
      <c r="G54" s="60" t="s">
        <v>32</v>
      </c>
      <c r="H54" s="63" t="s">
        <v>13</v>
      </c>
      <c r="I54" s="60" t="s">
        <v>7</v>
      </c>
      <c r="J54" s="63" t="s">
        <v>33</v>
      </c>
      <c r="K54" s="64" t="s">
        <v>34</v>
      </c>
      <c r="L54" s="65" t="s">
        <v>96</v>
      </c>
      <c r="M54" s="66" t="str">
        <f t="shared" si="2"/>
        <v>24</v>
      </c>
    </row>
    <row r="55" spans="1:17" ht="160.5" customHeight="1" x14ac:dyDescent="0.2">
      <c r="A55" s="81" t="s">
        <v>115</v>
      </c>
      <c r="B55" s="59" t="s">
        <v>27</v>
      </c>
      <c r="C55" s="102" t="s">
        <v>144</v>
      </c>
      <c r="D55" s="68" t="s">
        <v>145</v>
      </c>
      <c r="E55" s="60" t="s">
        <v>59</v>
      </c>
      <c r="F55" s="60" t="s">
        <v>60</v>
      </c>
      <c r="G55" s="60" t="s">
        <v>32</v>
      </c>
      <c r="H55" s="63" t="s">
        <v>10</v>
      </c>
      <c r="I55" s="60" t="s">
        <v>7</v>
      </c>
      <c r="J55" s="63" t="str">
        <f>IF(OR($M55="30",$M55="20",$M55="10",$M55="00"),$D$2, IF(OR($M55="31",$M55="32",$M55="33",$M55="34",$M55="21",$M55="22",$M55="23"),$E$2, IF(OR($M55="11",$M55="12",$M55="01",$M55="02", $M55="24"),#REF!, IF(OR($M55="13",$M55="14",$M55="03",$M55="04"),$F$2, "-"))))</f>
        <v>Area sotto controllo</v>
      </c>
      <c r="K55" s="64" t="s">
        <v>34</v>
      </c>
      <c r="L55" s="65" t="s">
        <v>61</v>
      </c>
      <c r="M55" s="66" t="str">
        <f t="shared" si="2"/>
        <v>21</v>
      </c>
    </row>
    <row r="56" spans="1:17" ht="147" customHeight="1" x14ac:dyDescent="0.2">
      <c r="A56" s="58" t="s">
        <v>146</v>
      </c>
      <c r="B56" s="59" t="s">
        <v>27</v>
      </c>
      <c r="C56" s="67" t="s">
        <v>147</v>
      </c>
      <c r="D56" s="68" t="s">
        <v>148</v>
      </c>
      <c r="E56" s="60" t="s">
        <v>59</v>
      </c>
      <c r="F56" s="60" t="s">
        <v>60</v>
      </c>
      <c r="G56" s="60" t="s">
        <v>109</v>
      </c>
      <c r="H56" s="63" t="s">
        <v>10</v>
      </c>
      <c r="I56" s="60" t="s">
        <v>6</v>
      </c>
      <c r="J56" s="63" t="s">
        <v>2</v>
      </c>
      <c r="K56" s="64" t="s">
        <v>34</v>
      </c>
      <c r="L56" s="65" t="s">
        <v>61</v>
      </c>
      <c r="M56" s="66" t="str">
        <f t="shared" si="2"/>
        <v>11</v>
      </c>
      <c r="N56" s="17"/>
      <c r="O56" s="17"/>
      <c r="P56" s="17"/>
      <c r="Q56" s="17"/>
    </row>
    <row r="57" spans="1:17" ht="195" x14ac:dyDescent="0.2">
      <c r="A57" s="81" t="s">
        <v>115</v>
      </c>
      <c r="B57" s="90" t="s">
        <v>27</v>
      </c>
      <c r="C57" s="60" t="s">
        <v>116</v>
      </c>
      <c r="D57" s="71" t="s">
        <v>149</v>
      </c>
      <c r="E57" s="62" t="s">
        <v>104</v>
      </c>
      <c r="F57" s="64" t="s">
        <v>95</v>
      </c>
      <c r="G57" s="60" t="s">
        <v>32</v>
      </c>
      <c r="H57" s="63" t="s">
        <v>13</v>
      </c>
      <c r="I57" s="60" t="s">
        <v>8</v>
      </c>
      <c r="J57" s="63" t="s">
        <v>2</v>
      </c>
      <c r="K57" s="64" t="s">
        <v>34</v>
      </c>
      <c r="L57" s="78" t="s">
        <v>96</v>
      </c>
      <c r="M57" s="66" t="str">
        <f t="shared" si="2"/>
        <v>34</v>
      </c>
      <c r="N57" s="17"/>
      <c r="O57" s="17"/>
      <c r="P57" s="17"/>
      <c r="Q57" s="17"/>
    </row>
    <row r="58" spans="1:17" ht="205.9" customHeight="1" x14ac:dyDescent="0.2">
      <c r="A58" s="81" t="s">
        <v>115</v>
      </c>
      <c r="B58" s="90" t="s">
        <v>27</v>
      </c>
      <c r="C58" s="60" t="s">
        <v>116</v>
      </c>
      <c r="D58" s="71" t="s">
        <v>150</v>
      </c>
      <c r="E58" s="62" t="s">
        <v>106</v>
      </c>
      <c r="F58" s="64" t="s">
        <v>95</v>
      </c>
      <c r="G58" s="60" t="s">
        <v>32</v>
      </c>
      <c r="H58" s="63" t="s">
        <v>13</v>
      </c>
      <c r="I58" s="60" t="s">
        <v>8</v>
      </c>
      <c r="J58" s="63" t="str">
        <f>IF(OR($M58="30",$M58="20",$M58="10",$M58="00"),$D$2, IF(OR($M58="31",$M58="32",$M58="33",$M58="34",$M58="21",$M58="22",$M58="23"),$E$2, IF(OR($M58="11",$M58="12",$M58="01",$M58="02", $M58="24"),#REF!, IF(OR($M58="13",$M58="14",$M58="03",$M58="04"),$F$2, "-"))))</f>
        <v>Area sotto controllo</v>
      </c>
      <c r="K58" s="64" t="s">
        <v>34</v>
      </c>
      <c r="L58" s="78" t="s">
        <v>96</v>
      </c>
      <c r="M58" s="66" t="str">
        <f t="shared" si="2"/>
        <v>34</v>
      </c>
      <c r="N58" s="17"/>
      <c r="O58" s="17"/>
      <c r="P58" s="17"/>
      <c r="Q58" s="17"/>
    </row>
    <row r="59" spans="1:17" ht="88.15" customHeight="1" x14ac:dyDescent="0.2">
      <c r="A59" s="58" t="s">
        <v>146</v>
      </c>
      <c r="B59" s="59" t="s">
        <v>27</v>
      </c>
      <c r="C59" s="67" t="s">
        <v>147</v>
      </c>
      <c r="D59" s="68" t="s">
        <v>151</v>
      </c>
      <c r="E59" s="74" t="s">
        <v>99</v>
      </c>
      <c r="F59" s="64" t="s">
        <v>95</v>
      </c>
      <c r="G59" s="60" t="s">
        <v>109</v>
      </c>
      <c r="H59" s="63" t="s">
        <v>9</v>
      </c>
      <c r="I59" s="60" t="s">
        <v>7</v>
      </c>
      <c r="J59" s="63" t="str">
        <f>IF(OR($M59="30",$M59="20",$M59="10",$M59="00"),$D$2, IF(OR($M59="31",$M59="32",$M59="33",$M59="34",$M59="21",$M59="22",$M59="23"),$E$2, IF(OR($M59="11",$M59="12",$M59="01",$M59="02", $M59="24"),#REF!, IF(OR($M59="13",$M59="14",$M59="03",$M59="04"),$F$2, "-"))))</f>
        <v>Trascurabile</v>
      </c>
      <c r="K59" s="64" t="s">
        <v>34</v>
      </c>
      <c r="L59" s="78" t="s">
        <v>96</v>
      </c>
      <c r="M59" s="66" t="str">
        <f t="shared" si="2"/>
        <v>20</v>
      </c>
      <c r="N59" s="17"/>
      <c r="O59" s="17"/>
      <c r="P59" s="17"/>
      <c r="Q59" s="17"/>
    </row>
    <row r="60" spans="1:17" s="56" customFormat="1" ht="197.65" customHeight="1" x14ac:dyDescent="0.2">
      <c r="A60" s="74" t="s">
        <v>152</v>
      </c>
      <c r="B60" s="59" t="s">
        <v>27</v>
      </c>
      <c r="C60" s="74" t="s">
        <v>153</v>
      </c>
      <c r="D60" s="84" t="s">
        <v>154</v>
      </c>
      <c r="E60" s="74" t="s">
        <v>94</v>
      </c>
      <c r="F60" s="77" t="s">
        <v>95</v>
      </c>
      <c r="G60" s="74" t="s">
        <v>32</v>
      </c>
      <c r="H60" s="76" t="s">
        <v>13</v>
      </c>
      <c r="I60" s="74" t="s">
        <v>8</v>
      </c>
      <c r="J60" s="63" t="str">
        <f>IF(OR($M60="30",$M60="20",$M60="10",$M60="00"),$D$2, IF(OR($M60="31",$M60="32",$M60="33",$M60="34",$M60="21",$M60="22",$M60="23"),$E$2, IF(OR($M60="11",$M60="12",$M60="01",$M60="02", $M60="24"),#REF!, IF(OR($M60="13",$M60="14",$M60="03",$M60="04"),$F$2, "-"))))</f>
        <v>Area sotto controllo</v>
      </c>
      <c r="K60" s="64" t="s">
        <v>34</v>
      </c>
      <c r="L60" s="78" t="s">
        <v>96</v>
      </c>
      <c r="M60" s="66" t="str">
        <f t="shared" si="2"/>
        <v>34</v>
      </c>
      <c r="N60" s="57"/>
      <c r="O60" s="57"/>
      <c r="P60" s="57"/>
      <c r="Q60" s="57"/>
    </row>
    <row r="61" spans="1:17" s="56" customFormat="1" ht="195" x14ac:dyDescent="0.2">
      <c r="A61" s="95" t="s">
        <v>152</v>
      </c>
      <c r="B61" s="59" t="s">
        <v>27</v>
      </c>
      <c r="C61" s="96" t="s">
        <v>153</v>
      </c>
      <c r="D61" s="97" t="s">
        <v>155</v>
      </c>
      <c r="E61" s="74" t="s">
        <v>156</v>
      </c>
      <c r="F61" s="77" t="s">
        <v>95</v>
      </c>
      <c r="G61" s="96" t="s">
        <v>32</v>
      </c>
      <c r="H61" s="98" t="s">
        <v>13</v>
      </c>
      <c r="I61" s="74" t="s">
        <v>8</v>
      </c>
      <c r="J61" s="63" t="str">
        <f>IF(OR($M61="30",$M61="20",$M61="10",$M61="00"),$D$2, IF(OR($M61="31",$M61="32",$M61="33",$M61="34",$M61="21",$M61="22",$M61="23"),$E$2, IF(OR($M61="11",$M61="12",$M61="01",$M61="02", $M61="24"),#REF!, IF(OR($M61="13",$M61="14",$M61="03",$M61="04"),$F$2, "-"))))</f>
        <v>Area sotto controllo</v>
      </c>
      <c r="K61" s="64" t="s">
        <v>34</v>
      </c>
      <c r="L61" s="78" t="s">
        <v>96</v>
      </c>
      <c r="M61" s="66" t="str">
        <f t="shared" si="2"/>
        <v>34</v>
      </c>
    </row>
    <row r="62" spans="1:17" ht="210" x14ac:dyDescent="0.2">
      <c r="A62" s="105" t="s">
        <v>152</v>
      </c>
      <c r="B62" s="59" t="s">
        <v>27</v>
      </c>
      <c r="C62" s="86" t="s">
        <v>153</v>
      </c>
      <c r="D62" s="106" t="s">
        <v>157</v>
      </c>
      <c r="E62" s="62" t="s">
        <v>143</v>
      </c>
      <c r="F62" s="107" t="s">
        <v>95</v>
      </c>
      <c r="G62" s="60" t="s">
        <v>32</v>
      </c>
      <c r="H62" s="63" t="s">
        <v>11</v>
      </c>
      <c r="I62" s="60" t="s">
        <v>7</v>
      </c>
      <c r="J62" s="63" t="str">
        <f>IF(OR($M62="30",$M62="20",$M62="10",$M62="00"),$D$2, IF(OR($M62="31",$M62="32",$M62="33",$M62="34",$M62="21",$M62="22",$M62="23"),$E$2, IF(OR($M62="11",$M62="12",$M62="01",$M62="02", $M62="24"),#REF!, IF(OR($M62="13",$M62="14",$M62="03",$M62="04"),$F$2, "-"))))</f>
        <v>Area sotto controllo</v>
      </c>
      <c r="K62" s="64" t="s">
        <v>34</v>
      </c>
      <c r="L62" s="65" t="s">
        <v>96</v>
      </c>
      <c r="M62" s="66" t="str">
        <f t="shared" si="2"/>
        <v>22</v>
      </c>
    </row>
    <row r="63" spans="1:17" s="94" customFormat="1" ht="233.65" customHeight="1" x14ac:dyDescent="0.2">
      <c r="A63" s="99" t="s">
        <v>158</v>
      </c>
      <c r="B63" s="73" t="s">
        <v>27</v>
      </c>
      <c r="C63" s="79" t="s">
        <v>159</v>
      </c>
      <c r="D63" s="71" t="s">
        <v>160</v>
      </c>
      <c r="E63" s="74" t="s">
        <v>161</v>
      </c>
      <c r="F63" s="77" t="s">
        <v>95</v>
      </c>
      <c r="G63" s="74" t="s">
        <v>32</v>
      </c>
      <c r="H63" s="76" t="s">
        <v>13</v>
      </c>
      <c r="I63" s="74" t="s">
        <v>8</v>
      </c>
      <c r="J63" s="63" t="str">
        <f>IF(OR($M63="30",$M63="20",$M63="10",$M63="00"),$D$2, IF(OR($M63="31",$M63="32",$M63="33",$M63="34",$M63="21",$M63="22",$M63="23"),$E$2, IF(OR($M63="11",$M63="12",$M63="01",$M63="02", $M63="24"),#REF!, IF(OR($M63="13",$M63="14",$M63="03",$M63="04"),$F$2, "-"))))</f>
        <v>Area sotto controllo</v>
      </c>
      <c r="K63" s="64" t="s">
        <v>34</v>
      </c>
      <c r="L63" s="78" t="s">
        <v>96</v>
      </c>
      <c r="M63" s="66" t="str">
        <f t="shared" ref="M63:M87" si="3">CONCATENATE(LEFT(I63,1),LEFT(H63,1))</f>
        <v>34</v>
      </c>
    </row>
    <row r="64" spans="1:17" s="56" customFormat="1" ht="240" x14ac:dyDescent="0.2">
      <c r="A64" s="72" t="s">
        <v>162</v>
      </c>
      <c r="B64" s="59" t="s">
        <v>163</v>
      </c>
      <c r="C64" s="75" t="s">
        <v>164</v>
      </c>
      <c r="D64" s="71" t="s">
        <v>165</v>
      </c>
      <c r="E64" s="62" t="s">
        <v>166</v>
      </c>
      <c r="F64" s="74" t="s">
        <v>167</v>
      </c>
      <c r="G64" s="74" t="s">
        <v>32</v>
      </c>
      <c r="H64" s="76" t="s">
        <v>12</v>
      </c>
      <c r="I64" s="74" t="s">
        <v>7</v>
      </c>
      <c r="J64" s="63" t="str">
        <f>IF(OR($M64="30",$M64="20",$M64="10",$M64="00"),$D$2, IF(OR($M64="31",$M64="32",$M64="33",$M64="34",$M64="21",$M64="22",$M64="23"),$E$2, IF(OR($M64="11",$M64="12",$M64="01",$M64="02", $M64="24"),#REF!, IF(OR($M64="13",$M64="14",$M64="03",$M64="04"),$F$2, "-"))))</f>
        <v>Area sotto controllo</v>
      </c>
      <c r="K64" s="77" t="s">
        <v>34</v>
      </c>
      <c r="L64" s="78" t="s">
        <v>168</v>
      </c>
      <c r="M64" s="66" t="str">
        <f t="shared" si="3"/>
        <v>23</v>
      </c>
    </row>
    <row r="65" spans="1:17" ht="195" x14ac:dyDescent="0.2">
      <c r="A65" s="91" t="s">
        <v>68</v>
      </c>
      <c r="B65" s="92" t="s">
        <v>27</v>
      </c>
      <c r="C65" s="91" t="s">
        <v>169</v>
      </c>
      <c r="D65" s="93" t="s">
        <v>170</v>
      </c>
      <c r="E65" s="91" t="s">
        <v>171</v>
      </c>
      <c r="F65" s="91" t="s">
        <v>172</v>
      </c>
      <c r="G65" s="91" t="s">
        <v>32</v>
      </c>
      <c r="H65" s="85" t="s">
        <v>11</v>
      </c>
      <c r="I65" s="86" t="s">
        <v>7</v>
      </c>
      <c r="J65" s="63" t="str">
        <f>IF(OR($M65="30",$M65="20",$M65="10",$M65="00"),$D$2, IF(OR($M65="31",$M65="32",$M65="33",$M65="34",$M65="21",$M65="22",$M65="23"),$E$2, IF(OR($M65="11",$M65="12",$M65="01",$M65="02", $M65="24"),#REF!, IF(OR($M65="13",$M65="14",$M65="03",$M65="04"),$F$2, "-"))))</f>
        <v>Area sotto controllo</v>
      </c>
      <c r="K65" s="64" t="s">
        <v>34</v>
      </c>
      <c r="L65" s="91" t="s">
        <v>173</v>
      </c>
      <c r="M65" s="66" t="str">
        <f t="shared" si="3"/>
        <v>22</v>
      </c>
      <c r="N65" s="57"/>
      <c r="O65" s="57"/>
      <c r="P65" s="57"/>
      <c r="Q65" s="57"/>
    </row>
    <row r="66" spans="1:17" ht="132" customHeight="1" x14ac:dyDescent="0.2">
      <c r="A66" s="91" t="s">
        <v>174</v>
      </c>
      <c r="B66" s="92" t="s">
        <v>27</v>
      </c>
      <c r="C66" s="91" t="s">
        <v>175</v>
      </c>
      <c r="D66" s="93" t="s">
        <v>176</v>
      </c>
      <c r="E66" s="91" t="s">
        <v>171</v>
      </c>
      <c r="F66" s="91" t="s">
        <v>172</v>
      </c>
      <c r="G66" s="91" t="s">
        <v>32</v>
      </c>
      <c r="H66" s="85" t="s">
        <v>11</v>
      </c>
      <c r="I66" s="86" t="s">
        <v>7</v>
      </c>
      <c r="J66" s="63" t="str">
        <f>IF(OR($M66="30",$M66="20",$M66="10",$M66="00"),$D$2, IF(OR($M66="31",$M66="32",$M66="33",$M66="34",$M66="21",$M66="22",$M66="23"),$E$2, IF(OR($M66="11",$M66="12",$M66="01",$M66="02", $M66="24"),#REF!, IF(OR($M66="13",$M66="14",$M66="03",$M66="04"),$F$2, "-"))))</f>
        <v>Area sotto controllo</v>
      </c>
      <c r="K66" s="64" t="s">
        <v>34</v>
      </c>
      <c r="L66" s="91" t="s">
        <v>173</v>
      </c>
      <c r="M66" s="66" t="str">
        <f t="shared" si="3"/>
        <v>22</v>
      </c>
      <c r="N66" s="17"/>
      <c r="O66" s="17"/>
      <c r="P66" s="17"/>
      <c r="Q66" s="17"/>
    </row>
    <row r="67" spans="1:17" ht="149.25" customHeight="1" x14ac:dyDescent="0.2">
      <c r="A67" s="91" t="s">
        <v>68</v>
      </c>
      <c r="B67" s="92" t="s">
        <v>27</v>
      </c>
      <c r="C67" s="91" t="s">
        <v>169</v>
      </c>
      <c r="D67" s="93" t="s">
        <v>177</v>
      </c>
      <c r="E67" s="91" t="s">
        <v>178</v>
      </c>
      <c r="F67" s="91" t="s">
        <v>172</v>
      </c>
      <c r="G67" s="91" t="s">
        <v>32</v>
      </c>
      <c r="H67" s="85" t="s">
        <v>11</v>
      </c>
      <c r="I67" s="86" t="s">
        <v>7</v>
      </c>
      <c r="J67" s="63" t="str">
        <f>IF(OR($M67="30",$M67="20",$M67="10",$M67="00"),$D$2, IF(OR($M67="31",$M67="32",$M67="33",$M67="34",$M67="21",$M67="22",$M67="23"),$E$2, IF(OR($M67="11",$M67="12",$M67="01",$M67="02", $M67="24"),#REF!, IF(OR($M67="13",$M67="14",$M67="03",$M67="04"),$F$2, "-"))))</f>
        <v>Area sotto controllo</v>
      </c>
      <c r="K67" s="64" t="s">
        <v>34</v>
      </c>
      <c r="L67" s="91" t="s">
        <v>173</v>
      </c>
      <c r="M67" s="66" t="str">
        <f t="shared" si="3"/>
        <v>22</v>
      </c>
      <c r="N67" s="17"/>
      <c r="O67" s="17"/>
      <c r="P67" s="17"/>
      <c r="Q67" s="17"/>
    </row>
    <row r="68" spans="1:17" ht="75" x14ac:dyDescent="0.2">
      <c r="A68" s="91" t="s">
        <v>68</v>
      </c>
      <c r="B68" s="92" t="s">
        <v>27</v>
      </c>
      <c r="C68" s="91" t="s">
        <v>169</v>
      </c>
      <c r="D68" s="93" t="s">
        <v>179</v>
      </c>
      <c r="E68" s="91" t="s">
        <v>180</v>
      </c>
      <c r="F68" s="91" t="s">
        <v>172</v>
      </c>
      <c r="G68" s="91" t="s">
        <v>32</v>
      </c>
      <c r="H68" s="85" t="s">
        <v>11</v>
      </c>
      <c r="I68" s="86" t="s">
        <v>7</v>
      </c>
      <c r="J68" s="63" t="str">
        <f>IF(OR($M68="30",$M68="20",$M68="10",$M68="00"),$D$2, IF(OR($M68="31",$M68="32",$M68="33",$M68="34",$M68="21",$M68="22",$M68="23"),$E$2, IF(OR($M68="11",$M68="12",$M68="01",$M68="02", $M68="24"),#REF!, IF(OR($M68="13",$M68="14",$M68="03",$M68="04"),$F$2, "-"))))</f>
        <v>Area sotto controllo</v>
      </c>
      <c r="K68" s="64" t="s">
        <v>34</v>
      </c>
      <c r="L68" s="65" t="s">
        <v>72</v>
      </c>
      <c r="M68" s="66" t="str">
        <f t="shared" si="3"/>
        <v>22</v>
      </c>
      <c r="N68" s="17"/>
      <c r="O68" s="17"/>
      <c r="P68" s="17"/>
      <c r="Q68" s="17"/>
    </row>
    <row r="69" spans="1:17" ht="134.25" customHeight="1" x14ac:dyDescent="0.2">
      <c r="A69" s="91" t="s">
        <v>174</v>
      </c>
      <c r="B69" s="92" t="s">
        <v>27</v>
      </c>
      <c r="C69" s="91" t="s">
        <v>175</v>
      </c>
      <c r="D69" s="93" t="s">
        <v>181</v>
      </c>
      <c r="E69" s="91" t="s">
        <v>180</v>
      </c>
      <c r="F69" s="91" t="s">
        <v>172</v>
      </c>
      <c r="G69" s="91" t="s">
        <v>32</v>
      </c>
      <c r="H69" s="85" t="s">
        <v>11</v>
      </c>
      <c r="I69" s="86" t="s">
        <v>7</v>
      </c>
      <c r="J69" s="63" t="str">
        <f>IF(OR($M69="30",$M69="20",$M69="10",$M69="00"),$D$2, IF(OR($M69="31",$M69="32",$M69="33",$M69="34",$M69="21",$M69="22",$M69="23"),$E$2, IF(OR($M69="11",$M69="12",$M69="01",$M69="02", $M69="24"),#REF!, IF(OR($M69="13",$M69="14",$M69="03",$M69="04"),$F$2, "-"))))</f>
        <v>Area sotto controllo</v>
      </c>
      <c r="K69" s="64" t="s">
        <v>34</v>
      </c>
      <c r="L69" s="65" t="s">
        <v>72</v>
      </c>
      <c r="M69" s="66" t="str">
        <f t="shared" si="3"/>
        <v>22</v>
      </c>
      <c r="N69" s="17"/>
      <c r="O69" s="17"/>
      <c r="P69" s="17"/>
      <c r="Q69" s="17"/>
    </row>
    <row r="70" spans="1:17" ht="15" customHeight="1" x14ac:dyDescent="0.2">
      <c r="A70" s="19"/>
      <c r="B70" s="19"/>
      <c r="D70" s="17"/>
      <c r="E70" s="19"/>
      <c r="F70" s="19"/>
      <c r="G70" s="19"/>
      <c r="H70" s="19"/>
      <c r="I70" s="19"/>
      <c r="J70" s="19"/>
      <c r="K70" s="19"/>
      <c r="M70" s="23" t="str">
        <f t="shared" si="3"/>
        <v/>
      </c>
      <c r="N70" s="17"/>
      <c r="O70" s="17"/>
      <c r="P70" s="17"/>
      <c r="Q70" s="17"/>
    </row>
    <row r="71" spans="1:17" ht="15" customHeight="1" x14ac:dyDescent="0.2">
      <c r="A71" s="19"/>
      <c r="B71" s="19"/>
      <c r="D71" s="17"/>
      <c r="E71" s="19"/>
      <c r="F71" s="19"/>
      <c r="G71" s="19"/>
      <c r="H71" s="19"/>
      <c r="I71" s="19"/>
      <c r="J71" s="19"/>
      <c r="K71" s="19"/>
      <c r="M71" s="23" t="str">
        <f t="shared" si="3"/>
        <v/>
      </c>
      <c r="N71" s="17"/>
      <c r="O71" s="17"/>
      <c r="P71" s="17"/>
      <c r="Q71" s="17"/>
    </row>
    <row r="72" spans="1:17" ht="15" customHeight="1" x14ac:dyDescent="0.2">
      <c r="A72" s="19"/>
      <c r="B72" s="19"/>
      <c r="D72" s="17"/>
      <c r="E72" s="19"/>
      <c r="F72" s="19"/>
      <c r="G72" s="19"/>
      <c r="H72" s="19"/>
      <c r="I72" s="19"/>
      <c r="J72" s="19"/>
      <c r="K72" s="19"/>
      <c r="M72" s="23" t="str">
        <f t="shared" si="3"/>
        <v/>
      </c>
      <c r="N72" s="17"/>
      <c r="O72" s="17"/>
      <c r="P72" s="17"/>
      <c r="Q72" s="17"/>
    </row>
    <row r="73" spans="1:17" ht="15" customHeight="1" x14ac:dyDescent="0.2">
      <c r="A73" s="19"/>
      <c r="B73" s="19"/>
      <c r="D73" s="17"/>
      <c r="E73" s="19"/>
      <c r="F73" s="19"/>
      <c r="G73" s="19"/>
      <c r="H73" s="19"/>
      <c r="I73" s="19"/>
      <c r="J73" s="19"/>
      <c r="K73" s="19"/>
      <c r="M73" s="23" t="str">
        <f t="shared" si="3"/>
        <v/>
      </c>
      <c r="N73" s="17"/>
      <c r="O73" s="17"/>
      <c r="P73" s="17"/>
      <c r="Q73" s="17"/>
    </row>
    <row r="74" spans="1:17" ht="15" customHeight="1" x14ac:dyDescent="0.2">
      <c r="A74" s="19"/>
      <c r="B74" s="19"/>
      <c r="D74" s="17"/>
      <c r="E74" s="19"/>
      <c r="F74" s="19"/>
      <c r="G74" s="19"/>
      <c r="H74" s="19"/>
      <c r="I74" s="19"/>
      <c r="J74" s="19"/>
      <c r="K74" s="19"/>
      <c r="M74" s="23" t="str">
        <f t="shared" si="3"/>
        <v/>
      </c>
      <c r="N74" s="17"/>
      <c r="O74" s="17"/>
      <c r="P74" s="17"/>
      <c r="Q74" s="17"/>
    </row>
    <row r="75" spans="1:17" ht="15" customHeight="1" x14ac:dyDescent="0.2">
      <c r="A75" s="19"/>
      <c r="B75" s="19"/>
      <c r="D75" s="17"/>
      <c r="E75" s="19"/>
      <c r="F75" s="19"/>
      <c r="G75" s="19"/>
      <c r="H75" s="19"/>
      <c r="I75" s="19"/>
      <c r="J75" s="19"/>
      <c r="K75" s="19"/>
      <c r="M75" s="23" t="str">
        <f t="shared" si="3"/>
        <v/>
      </c>
      <c r="N75" s="17"/>
      <c r="O75" s="17"/>
      <c r="P75" s="17"/>
      <c r="Q75" s="17"/>
    </row>
    <row r="76" spans="1:17" ht="15" customHeight="1" x14ac:dyDescent="0.2">
      <c r="A76" s="19"/>
      <c r="B76" s="19"/>
      <c r="D76" s="17"/>
      <c r="E76" s="19"/>
      <c r="F76" s="19"/>
      <c r="G76" s="19"/>
      <c r="H76" s="19"/>
      <c r="I76" s="19"/>
      <c r="J76" s="19"/>
      <c r="K76" s="19"/>
      <c r="M76" s="23" t="str">
        <f t="shared" si="3"/>
        <v/>
      </c>
      <c r="N76" s="17"/>
      <c r="O76" s="17"/>
      <c r="P76" s="17"/>
      <c r="Q76" s="17"/>
    </row>
    <row r="77" spans="1:17" ht="15" customHeight="1" x14ac:dyDescent="0.2">
      <c r="A77" s="19"/>
      <c r="B77" s="19"/>
      <c r="D77" s="17"/>
      <c r="E77" s="19"/>
      <c r="F77" s="19"/>
      <c r="G77" s="19"/>
      <c r="H77" s="19"/>
      <c r="I77" s="19"/>
      <c r="J77" s="19"/>
      <c r="K77" s="19"/>
      <c r="M77" s="23" t="str">
        <f t="shared" si="3"/>
        <v/>
      </c>
      <c r="N77" s="17"/>
      <c r="O77" s="17"/>
      <c r="P77" s="17"/>
      <c r="Q77" s="17"/>
    </row>
    <row r="78" spans="1:17" ht="15" customHeight="1" x14ac:dyDescent="0.2">
      <c r="A78" s="19"/>
      <c r="B78" s="19"/>
      <c r="D78" s="17"/>
      <c r="E78" s="19"/>
      <c r="F78" s="19"/>
      <c r="G78" s="19"/>
      <c r="H78" s="19"/>
      <c r="I78" s="19"/>
      <c r="J78" s="19"/>
      <c r="K78" s="19"/>
      <c r="M78" s="23" t="str">
        <f t="shared" si="3"/>
        <v/>
      </c>
      <c r="N78" s="17"/>
      <c r="O78" s="17"/>
      <c r="P78" s="17"/>
      <c r="Q78" s="17"/>
    </row>
    <row r="79" spans="1:17" ht="15" customHeight="1" x14ac:dyDescent="0.2">
      <c r="A79" s="19"/>
      <c r="B79" s="19"/>
      <c r="D79" s="17"/>
      <c r="E79" s="19"/>
      <c r="F79" s="19"/>
      <c r="G79" s="19"/>
      <c r="H79" s="19"/>
      <c r="I79" s="19"/>
      <c r="J79" s="19"/>
      <c r="K79" s="19"/>
      <c r="M79" s="23" t="str">
        <f t="shared" si="3"/>
        <v/>
      </c>
      <c r="N79" s="17"/>
      <c r="O79" s="17"/>
      <c r="P79" s="17"/>
      <c r="Q79" s="17"/>
    </row>
    <row r="80" spans="1:17" ht="15" customHeight="1" x14ac:dyDescent="0.2">
      <c r="A80" s="19"/>
      <c r="B80" s="19"/>
      <c r="D80" s="17"/>
      <c r="E80" s="19"/>
      <c r="F80" s="19"/>
      <c r="G80" s="19"/>
      <c r="H80" s="19"/>
      <c r="I80" s="19"/>
      <c r="J80" s="19"/>
      <c r="K80" s="19"/>
      <c r="M80" s="23" t="str">
        <f t="shared" si="3"/>
        <v/>
      </c>
      <c r="N80" s="17"/>
      <c r="O80" s="17"/>
      <c r="P80" s="17"/>
      <c r="Q80" s="17"/>
    </row>
    <row r="81" spans="1:17" ht="15" customHeight="1" x14ac:dyDescent="0.2">
      <c r="A81" s="19"/>
      <c r="B81" s="19"/>
      <c r="D81" s="17"/>
      <c r="E81" s="19"/>
      <c r="F81" s="19"/>
      <c r="G81" s="19"/>
      <c r="H81" s="19"/>
      <c r="I81" s="19"/>
      <c r="J81" s="19"/>
      <c r="K81" s="19"/>
      <c r="M81" s="23" t="str">
        <f t="shared" si="3"/>
        <v/>
      </c>
      <c r="N81" s="17"/>
      <c r="O81" s="17"/>
      <c r="P81" s="17"/>
      <c r="Q81" s="17"/>
    </row>
    <row r="82" spans="1:17" ht="15" customHeight="1" x14ac:dyDescent="0.2">
      <c r="A82" s="19"/>
      <c r="B82" s="19"/>
      <c r="D82" s="17"/>
      <c r="E82" s="19"/>
      <c r="F82" s="19"/>
      <c r="G82" s="19"/>
      <c r="H82" s="19"/>
      <c r="I82" s="19"/>
      <c r="J82" s="19"/>
      <c r="K82" s="19"/>
      <c r="M82" s="23" t="str">
        <f t="shared" si="3"/>
        <v/>
      </c>
      <c r="N82" s="17"/>
      <c r="O82" s="17"/>
      <c r="P82" s="17"/>
      <c r="Q82" s="17"/>
    </row>
    <row r="83" spans="1:17" ht="15" customHeight="1" x14ac:dyDescent="0.2">
      <c r="A83" s="19"/>
      <c r="B83" s="19"/>
      <c r="D83" s="17"/>
      <c r="E83" s="19"/>
      <c r="F83" s="19"/>
      <c r="G83" s="19"/>
      <c r="H83" s="19"/>
      <c r="I83" s="19"/>
      <c r="J83" s="19"/>
      <c r="K83" s="19"/>
      <c r="M83" s="23" t="str">
        <f t="shared" si="3"/>
        <v/>
      </c>
      <c r="N83" s="17"/>
      <c r="O83" s="17"/>
      <c r="P83" s="17"/>
      <c r="Q83" s="17"/>
    </row>
    <row r="84" spans="1:17" ht="15" customHeight="1" x14ac:dyDescent="0.2">
      <c r="A84" s="19"/>
      <c r="B84" s="19"/>
      <c r="D84" s="17"/>
      <c r="E84" s="19"/>
      <c r="F84" s="19"/>
      <c r="G84" s="19"/>
      <c r="H84" s="19"/>
      <c r="I84" s="19"/>
      <c r="J84" s="19"/>
      <c r="K84" s="19"/>
      <c r="M84" s="23" t="str">
        <f t="shared" si="3"/>
        <v/>
      </c>
      <c r="N84" s="17"/>
      <c r="O84" s="17"/>
      <c r="P84" s="17"/>
      <c r="Q84" s="17"/>
    </row>
    <row r="85" spans="1:17" ht="15" customHeight="1" x14ac:dyDescent="0.2">
      <c r="A85" s="19"/>
      <c r="B85" s="19"/>
      <c r="D85" s="17"/>
      <c r="E85" s="19"/>
      <c r="F85" s="19"/>
      <c r="G85" s="19"/>
      <c r="H85" s="19"/>
      <c r="I85" s="19"/>
      <c r="J85" s="19"/>
      <c r="K85" s="19"/>
      <c r="M85" s="23" t="str">
        <f t="shared" si="3"/>
        <v/>
      </c>
      <c r="N85" s="17"/>
      <c r="O85" s="17"/>
      <c r="P85" s="17"/>
      <c r="Q85" s="17"/>
    </row>
    <row r="86" spans="1:17" ht="15" customHeight="1" x14ac:dyDescent="0.2">
      <c r="A86" s="19"/>
      <c r="B86" s="19"/>
      <c r="D86" s="17"/>
      <c r="E86" s="19"/>
      <c r="F86" s="19"/>
      <c r="G86" s="19"/>
      <c r="H86" s="19"/>
      <c r="I86" s="19"/>
      <c r="J86" s="19"/>
      <c r="K86" s="19"/>
      <c r="M86" s="23" t="str">
        <f t="shared" si="3"/>
        <v/>
      </c>
      <c r="N86" s="17"/>
      <c r="O86" s="17"/>
      <c r="P86" s="17"/>
      <c r="Q86" s="17"/>
    </row>
    <row r="87" spans="1:17" ht="15" customHeight="1" x14ac:dyDescent="0.2">
      <c r="A87" s="19"/>
      <c r="B87" s="19"/>
      <c r="D87" s="17"/>
      <c r="E87" s="19"/>
      <c r="F87" s="19"/>
      <c r="G87" s="19"/>
      <c r="H87" s="19"/>
      <c r="I87" s="19"/>
      <c r="J87" s="19"/>
      <c r="K87" s="19"/>
      <c r="M87" s="23" t="str">
        <f t="shared" si="3"/>
        <v/>
      </c>
      <c r="N87" s="17"/>
      <c r="O87" s="17"/>
      <c r="P87" s="17"/>
      <c r="Q87" s="17"/>
    </row>
    <row r="88" spans="1:17" x14ac:dyDescent="0.2">
      <c r="A88" s="19"/>
      <c r="B88" s="19"/>
      <c r="D88" s="17"/>
      <c r="E88" s="19"/>
      <c r="F88" s="19"/>
      <c r="G88" s="19"/>
      <c r="H88" s="19"/>
      <c r="I88" s="19"/>
      <c r="J88" s="19"/>
      <c r="K88" s="19"/>
      <c r="M88" s="23"/>
      <c r="N88" s="17"/>
      <c r="O88" s="17"/>
      <c r="P88" s="17"/>
      <c r="Q88" s="17"/>
    </row>
    <row r="89" spans="1:17" x14ac:dyDescent="0.2">
      <c r="A89" s="19"/>
      <c r="B89" s="19"/>
      <c r="D89" s="17"/>
      <c r="E89" s="19"/>
      <c r="F89" s="19"/>
      <c r="G89" s="19"/>
      <c r="H89" s="19"/>
      <c r="I89" s="19"/>
      <c r="J89" s="19"/>
      <c r="K89" s="19"/>
      <c r="N89" s="17"/>
      <c r="O89" s="17"/>
      <c r="P89" s="17"/>
      <c r="Q89" s="17"/>
    </row>
    <row r="90" spans="1:17" x14ac:dyDescent="0.2">
      <c r="A90" s="19"/>
      <c r="B90" s="19"/>
      <c r="D90" s="17"/>
      <c r="E90" s="19"/>
      <c r="F90" s="19"/>
      <c r="G90" s="19"/>
      <c r="H90" s="19"/>
      <c r="I90" s="19"/>
      <c r="J90" s="19"/>
      <c r="K90" s="19"/>
      <c r="N90" s="17"/>
      <c r="O90" s="17"/>
      <c r="P90" s="17"/>
      <c r="Q90" s="17"/>
    </row>
    <row r="91" spans="1:17" x14ac:dyDescent="0.2">
      <c r="A91" s="19"/>
      <c r="B91" s="19"/>
      <c r="D91" s="17"/>
      <c r="E91" s="19"/>
      <c r="F91" s="19"/>
      <c r="G91" s="19"/>
      <c r="H91" s="19"/>
      <c r="I91" s="19"/>
      <c r="J91" s="19"/>
      <c r="K91" s="19"/>
      <c r="N91" s="17"/>
      <c r="O91" s="17"/>
      <c r="P91" s="17"/>
      <c r="Q91" s="17"/>
    </row>
    <row r="92" spans="1:17" x14ac:dyDescent="0.2">
      <c r="A92" s="19"/>
      <c r="B92" s="19"/>
      <c r="D92" s="17"/>
      <c r="E92" s="19"/>
      <c r="F92" s="19"/>
      <c r="G92" s="19"/>
      <c r="H92" s="19"/>
      <c r="I92" s="19"/>
      <c r="J92" s="19"/>
      <c r="K92" s="19"/>
      <c r="N92" s="17"/>
      <c r="O92" s="17"/>
      <c r="P92" s="17"/>
      <c r="Q92" s="17"/>
    </row>
    <row r="93" spans="1:17" x14ac:dyDescent="0.2">
      <c r="A93" s="19"/>
      <c r="B93" s="19"/>
      <c r="D93" s="17"/>
      <c r="E93" s="19"/>
      <c r="F93" s="19"/>
      <c r="G93" s="19"/>
      <c r="H93" s="19"/>
      <c r="I93" s="19"/>
      <c r="J93" s="19"/>
      <c r="K93" s="19"/>
      <c r="N93" s="17"/>
      <c r="O93" s="17"/>
      <c r="P93" s="17"/>
      <c r="Q93" s="17"/>
    </row>
    <row r="94" spans="1:17" x14ac:dyDescent="0.2">
      <c r="A94" s="19"/>
      <c r="B94" s="19"/>
      <c r="D94" s="17"/>
      <c r="E94" s="19"/>
      <c r="F94" s="19"/>
      <c r="G94" s="19"/>
      <c r="H94" s="19"/>
      <c r="I94" s="19"/>
      <c r="J94" s="19"/>
      <c r="K94" s="19"/>
      <c r="N94" s="17"/>
      <c r="O94" s="17"/>
      <c r="P94" s="17"/>
      <c r="Q94" s="17"/>
    </row>
    <row r="95" spans="1:17" x14ac:dyDescent="0.2">
      <c r="A95" s="19"/>
      <c r="B95" s="19"/>
      <c r="D95" s="17"/>
      <c r="E95" s="19"/>
      <c r="F95" s="19"/>
      <c r="G95" s="19"/>
      <c r="H95" s="19"/>
      <c r="I95" s="19"/>
      <c r="J95" s="19"/>
      <c r="K95" s="19"/>
      <c r="N95" s="17"/>
      <c r="O95" s="17"/>
      <c r="P95" s="17"/>
      <c r="Q95" s="17"/>
    </row>
    <row r="96" spans="1:17" x14ac:dyDescent="0.2">
      <c r="A96" s="19"/>
      <c r="B96" s="19"/>
      <c r="D96" s="17"/>
      <c r="E96" s="19"/>
      <c r="F96" s="19"/>
      <c r="G96" s="19"/>
      <c r="H96" s="19"/>
      <c r="I96" s="19"/>
      <c r="J96" s="19"/>
      <c r="K96" s="19"/>
      <c r="N96" s="17"/>
      <c r="O96" s="17"/>
      <c r="P96" s="17"/>
      <c r="Q96" s="17"/>
    </row>
    <row r="97" spans="8:8" x14ac:dyDescent="0.2">
      <c r="H97" s="19"/>
    </row>
    <row r="98" spans="8:8" x14ac:dyDescent="0.2">
      <c r="H98" s="19"/>
    </row>
    <row r="99" spans="8:8" x14ac:dyDescent="0.2">
      <c r="H99" s="19"/>
    </row>
    <row r="100" spans="8:8" x14ac:dyDescent="0.2">
      <c r="H100" s="19"/>
    </row>
    <row r="101" spans="8:8" x14ac:dyDescent="0.2">
      <c r="H101" s="19"/>
    </row>
    <row r="102" spans="8:8" x14ac:dyDescent="0.2">
      <c r="H102" s="19"/>
    </row>
    <row r="103" spans="8:8" x14ac:dyDescent="0.2">
      <c r="H103" s="19"/>
    </row>
    <row r="104" spans="8:8" x14ac:dyDescent="0.2">
      <c r="H104" s="19"/>
    </row>
    <row r="105" spans="8:8" x14ac:dyDescent="0.2">
      <c r="H105" s="19"/>
    </row>
    <row r="106" spans="8:8" x14ac:dyDescent="0.2">
      <c r="H106" s="19"/>
    </row>
  </sheetData>
  <sheetProtection formatCells="0" formatColumns="0" formatRows="0" insertColumns="0" insertRows="0" insertHyperlinks="0" deleteColumns="0" deleteRows="0" selectLockedCells="1" sort="0" autoFilter="0" pivotTables="0"/>
  <dataConsolidate/>
  <phoneticPr fontId="5" type="noConversion"/>
  <conditionalFormatting sqref="H1:H4 H107:H1048576">
    <cfRule type="cellIs" dxfId="8" priority="886" stopIfTrue="1" operator="equal">
      <formula>FALSE</formula>
    </cfRule>
  </conditionalFormatting>
  <conditionalFormatting sqref="H6:H69">
    <cfRule type="cellIs" dxfId="7" priority="8" stopIfTrue="1" operator="equal">
      <formula>FALSE</formula>
    </cfRule>
  </conditionalFormatting>
  <conditionalFormatting sqref="J1:J4">
    <cfRule type="cellIs" dxfId="6" priority="884" stopIfTrue="1" operator="equal">
      <formula>"""Area sotto controllo"""</formula>
    </cfRule>
    <cfRule type="cellIs" dxfId="5" priority="885" stopIfTrue="1" operator="equal">
      <formula>"""Area critica"""</formula>
    </cfRule>
  </conditionalFormatting>
  <conditionalFormatting sqref="J6:J69">
    <cfRule type="cellIs" dxfId="4" priority="3" stopIfTrue="1" operator="equal">
      <formula>"Area sotto controllo"</formula>
    </cfRule>
    <cfRule type="cellIs" dxfId="3" priority="4" stopIfTrue="1" operator="equal">
      <formula>"Area critica"</formula>
    </cfRule>
    <cfRule type="cellIs" dxfId="2" priority="5" stopIfTrue="1" operator="equal">
      <formula>"Area da adeguare"</formula>
    </cfRule>
  </conditionalFormatting>
  <conditionalFormatting sqref="J6:J65354">
    <cfRule type="cellIs" dxfId="1" priority="1" stopIfTrue="1" operator="equal">
      <formula>"""Area sotto controllo"""</formula>
    </cfRule>
    <cfRule type="cellIs" dxfId="0" priority="2" stopIfTrue="1" operator="equal">
      <formula>"""Area critica"""</formula>
    </cfRule>
  </conditionalFormatting>
  <dataValidations count="3">
    <dataValidation type="list" allowBlank="1" showInputMessage="1" showErrorMessage="1" sqref="AWD59:AWD60 BFZ59:BFZ60 BPV59:BPV60 BZR59:BZR60 CJN59:CJN60 CTJ59:CTJ60 DDF59:DDF60 DNB59:DNB60 DWX59:DWX60 EGT59:EGT60 EQP59:EQP60 FAL59:FAL60 FKH59:FKH60 FUD59:FUD60 GDZ59:GDZ60 GNV59:GNV60 GXR59:GXR60 HHN59:HHN60 HRJ59:HRJ60 IBF59:IBF60 ILB59:ILB60 IUX59:IUX60 JET59:JET60 JOP59:JOP60 JYL59:JYL60 KIH59:KIH60 KSD59:KSD60 LBZ59:LBZ60 LLV59:LLV60 LVR59:LVR60 MFN59:MFN60 MPJ59:MPJ60 MZF59:MZF60 NJB59:NJB60 NSX59:NSX60 OCT59:OCT60 OMP59:OMP60 OWL59:OWL60 PGH59:PGH60 PQD59:PQD60 PZZ59:PZZ60 QJV59:QJV60 QTR59:QTR60 RDN59:RDN60 RNJ59:RNJ60 RXF59:RXF60 SHB59:SHB60 SQX59:SQX60 TAT59:TAT60 TKP59:TKP60 TUL59:TUL60 UEH59:UEH60 UOD59:UOD60 UXZ59:UXZ60 VHV59:VHV60 VRR59:VRR60 WBN59:WBN60 WLJ59:WLJ60 IT59:IT60 SP59:SP60 WVF59:WVF60 ACL59:ACL60 AMH59:AMH60 AMH27 AWD27 BFZ27 BPV27 BZR27 CJN27 CTJ27 DDF27 DNB27 DWX27 EGT27 EQP27 FAL27 FKH27 FUD27 GDZ27 GNV27 GXR27 HHN27 HRJ27 IBF27 ILB27 IUX27 JET27 JOP27 JYL27 KIH27 KSD27 LBZ27 LLV27 LVR27 MFN27 MPJ27 MZF27 NJB27 NSX27 OCT27 OMP27 OWL27 PGH27 PQD27 PZZ27 QJV27 QTR27 RDN27 RNJ27 RXF27 SHB27 SQX27 TAT27 TKP27 TUL27 UEH27 UOD27 UXZ27 VHV27 VRR27 WBN27 WLJ27 IT27 WVF27 SP27 ACL27 VHV54:VHV55 UXZ54:UXZ55 UOD54:UOD55 UEH54:UEH55 TUL54:TUL55 TKP54:TKP55 TAT54:TAT55 SQX54:SQX55 SHB54:SHB55 RXF54:RXF55 RNJ54:RNJ55 RDN54:RDN55 QTR54:QTR55 QJV54:QJV55 PZZ54:PZZ55 PQD54:PQD55 PGH54:PGH55 OWL54:OWL55 OMP54:OMP55 OCT54:OCT55 NSX54:NSX55 NJB54:NJB55 MZF54:MZF55 MPJ54:MPJ55 MFN54:MFN55 LVR54:LVR55 LLV54:LLV55 LBZ54:LBZ55 KSD54:KSD55 KIH54:KIH55 JYL54:JYL55 JOP54:JOP55 JET54:JET55 IUX54:IUX55 ILB54:ILB55 IBF54:IBF55 HRJ54:HRJ55 HHN54:HHN55 GXR54:GXR55 GNV54:GNV55 GDZ54:GDZ55 FUD54:FUD55 FKH54:FKH55 FAL54:FAL55 EQP54:EQP55 EGT54:EGT55 DWX54:DWX55 DNB54:DNB55 DDF54:DDF55 CTJ54:CTJ55 CJN54:CJN55 BZR54:BZR55 BPV54:BPV55 BFZ54:BFZ55 AWD54:AWD55 AMH54:AMH55 ACL54:ACL55 WVF54:WVF55 SP54:SP55 IT54:IT55 WLJ54:WLJ55 VRR54:VRR55 WBN54:WBN55 WVF63:WVF64 IT63:IT64 WLJ63:WLJ64 WBN63:WBN64 VRR63:VRR64 VHV63:VHV64 UXZ63:UXZ64 UOD63:UOD64 UEH63:UEH64 TUL63:TUL64 TKP63:TKP64 TAT63:TAT64 SQX63:SQX64 SHB63:SHB64 RXF63:RXF64 RNJ63:RNJ64 RDN63:RDN64 QTR63:QTR64 QJV63:QJV64 PZZ63:PZZ64 PQD63:PQD64 PGH63:PGH64 OWL63:OWL64 OMP63:OMP64 OCT63:OCT64 NSX63:NSX64 NJB63:NJB64 MZF63:MZF64 MPJ63:MPJ64 MFN63:MFN64 LVR63:LVR64 LLV63:LLV64 LBZ63:LBZ64 KSD63:KSD64 KIH63:KIH64 JYL63:JYL64 JOP63:JOP64 JET63:JET64 IUX63:IUX64 ILB63:ILB64 IBF63:IBF64 HRJ63:HRJ64 HHN63:HHN64 GXR63:GXR64 GNV63:GNV64 GDZ63:GDZ64 FUD63:FUD64 FKH63:FKH64 FAL63:FAL64 EQP63:EQP64 EGT63:EGT64 DWX63:DWX64 DNB63:DNB64 DDF63:DDF64 CTJ63:CTJ64 CJN63:CJN64 BZR63:BZR64 BPV63:BPV64 BFZ63:BFZ64 AWD63:AWD64 AMH63:AMH64 ACL63:ACL64 SP63:SP64 CJN29:CJN38 CTJ29:CTJ38 DDF29:DDF38 DNB29:DNB38 DWX29:DWX38 EGT29:EGT38 EQP29:EQP38 FAL29:FAL38 FKH29:FKH38 FUD29:FUD38 GDZ29:GDZ38 GNV29:GNV38 GXR29:GXR38 HHN29:HHN38 HRJ29:HRJ38 IBF29:IBF38 ILB29:ILB38 IUX29:IUX38 JET29:JET38 JOP29:JOP38 JYL29:JYL38 KIH29:KIH38 KSD29:KSD38 LBZ29:LBZ38 LLV29:LLV38 LVR29:LVR38 MFN29:MFN38 MPJ29:MPJ38 MZF29:MZF38 NJB29:NJB38 NSX29:NSX38 OCT29:OCT38 OMP29:OMP38 OWL29:OWL38 PGH29:PGH38 PQD29:PQD38 PZZ29:PZZ38 QJV29:QJV38 QTR29:QTR38 RDN29:RDN38 RNJ29:RNJ38 RXF29:RXF38 SHB29:SHB38 SQX29:SQX38 TAT29:TAT38 TKP29:TKP38 TUL29:TUL38 UEH29:UEH38 UOD29:UOD38 UXZ29:UXZ38 VHV29:VHV38 VRR29:VRR38 WBN29:WBN38 WLJ29:WLJ38 IT29:IT38 SP29:SP38 WVF29:WVF38 ACL29:ACL38 BZR29:BZR38 AMH29:AMH38 AWD29:AWD38 BFZ29:BFZ38 BPV29:BPV38 H6:H69">
      <formula1>$A$4:$F$4</formula1>
    </dataValidation>
    <dataValidation type="list" allowBlank="1" showInputMessage="1" showErrorMessage="1" sqref="AWF59:AWF60 BGB59:BGB60 BPX59:BPX60 BZT59:BZT60 CJP59:CJP60 CTL59:CTL60 DDH59:DDH60 DND59:DND60 DWZ59:DWZ60 EGV59:EGV60 EQR59:EQR60 FAN59:FAN60 FKJ59:FKJ60 FUF59:FUF60 GEB59:GEB60 GNX59:GNX60 GXT59:GXT60 HHP59:HHP60 HRL59:HRL60 IBH59:IBH60 ILD59:ILD60 IUZ59:IUZ60 JEV59:JEV60 JOR59:JOR60 JYN59:JYN60 KIJ59:KIJ60 KSF59:KSF60 LCB59:LCB60 LLX59:LLX60 LVT59:LVT60 MFP59:MFP60 MPL59:MPL60 MZH59:MZH60 NJD59:NJD60 NSZ59:NSZ60 OCV59:OCV60 OMR59:OMR60 OWN59:OWN60 PGJ59:PGJ60 PQF59:PQF60 QAB59:QAB60 QJX59:QJX60 QTT59:QTT60 RDP59:RDP60 RNL59:RNL60 RXH59:RXH60 SHD59:SHD60 SQZ59:SQZ60 TAV59:TAV60 TKR59:TKR60 TUN59:TUN60 UEJ59:UEJ60 UOF59:UOF60 UYB59:UYB60 VHX59:VHX60 VRT59:VRT60 WBP59:WBP60 WLL59:WLL60 IV59:IV60 SR59:SR60 WVH59:WVH60 ACN59:ACN60 AMJ59:AMJ60 AMJ27 AWF27 BGB27 BPX27 BZT27 CJP27 CTL27 DDH27 DND27 DWZ27 EGV27 EQR27 FAN27 FKJ27 FUF27 GEB27 GNX27 GXT27 HHP27 HRL27 IBH27 ILD27 IUZ27 JEV27 JOR27 JYN27 KIJ27 KSF27 LCB27 LLX27 LVT27 MFP27 MPL27 MZH27 NJD27 NSZ27 OCV27 OMR27 OWN27 PGJ27 PQF27 QAB27 QJX27 QTT27 RDP27 RNL27 RXH27 SHD27 SQZ27 TAV27 TKR27 TUN27 UEJ27 UOF27 UYB27 VHX27 VRT27 WBP27 WLL27 IV27 WVH27 SR27 ACN27 VHX54:VHX55 UYB54:UYB55 UOF54:UOF55 UEJ54:UEJ55 TUN54:TUN55 TKR54:TKR55 TAV54:TAV55 SQZ54:SQZ55 SHD54:SHD55 RXH54:RXH55 RNL54:RNL55 RDP54:RDP55 QTT54:QTT55 QJX54:QJX55 QAB54:QAB55 PQF54:PQF55 PGJ54:PGJ55 OWN54:OWN55 OMR54:OMR55 OCV54:OCV55 NSZ54:NSZ55 NJD54:NJD55 MZH54:MZH55 MPL54:MPL55 MFP54:MFP55 LVT54:LVT55 LLX54:LLX55 LCB54:LCB55 KSF54:KSF55 KIJ54:KIJ55 JYN54:JYN55 JOR54:JOR55 JEV54:JEV55 IUZ54:IUZ55 ILD54:ILD55 IBH54:IBH55 HRL54:HRL55 HHP54:HHP55 GXT54:GXT55 GNX54:GNX55 GEB54:GEB55 FUF54:FUF55 FKJ54:FKJ55 FAN54:FAN55 EQR54:EQR55 EGV54:EGV55 DWZ54:DWZ55 DND54:DND55 DDH54:DDH55 CTL54:CTL55 CJP54:CJP55 BZT54:BZT55 BPX54:BPX55 BGB54:BGB55 AWF54:AWF55 AMJ54:AMJ55 ACN54:ACN55 WVH54:WVH55 SR54:SR55 IV54:IV55 WLL54:WLL55 VRT54:VRT55 WBP54:WBP55 WVH63:WVH64 IV63:IV64 WLL63:WLL64 WBP63:WBP64 VRT63:VRT64 VHX63:VHX64 UYB63:UYB64 UOF63:UOF64 UEJ63:UEJ64 TUN63:TUN64 TKR63:TKR64 TAV63:TAV64 SQZ63:SQZ64 SHD63:SHD64 RXH63:RXH64 RNL63:RNL64 RDP63:RDP64 QTT63:QTT64 QJX63:QJX64 QAB63:QAB64 PQF63:PQF64 PGJ63:PGJ64 OWN63:OWN64 OMR63:OMR64 OCV63:OCV64 NSZ63:NSZ64 NJD63:NJD64 MZH63:MZH64 MPL63:MPL64 MFP63:MFP64 LVT63:LVT64 LLX63:LLX64 LCB63:LCB64 KSF63:KSF64 KIJ63:KIJ64 JYN63:JYN64 JOR63:JOR64 JEV63:JEV64 IUZ63:IUZ64 ILD63:ILD64 IBH63:IBH64 HRL63:HRL64 HHP63:HHP64 GXT63:GXT64 GNX63:GNX64 GEB63:GEB64 FUF63:FUF64 FKJ63:FKJ64 FAN63:FAN64 EQR63:EQR64 EGV63:EGV64 DWZ63:DWZ64 DND63:DND64 DDH63:DDH64 CTL63:CTL64 CJP63:CJP64 BZT63:BZT64 BPX63:BPX64 BGB63:BGB64 AWF63:AWF64 AMJ63:AMJ64 ACN63:ACN64 SR63:SR64 BZT29:BZT38 CJP29:CJP38 CTL29:CTL38 DDH29:DDH38 DND29:DND38 DWZ29:DWZ38 EGV29:EGV38 EQR29:EQR38 FAN29:FAN38 FKJ29:FKJ38 FUF29:FUF38 GEB29:GEB38 GNX29:GNX38 GXT29:GXT38 HHP29:HHP38 HRL29:HRL38 IBH29:IBH38 ILD29:ILD38 IUZ29:IUZ38 JEV29:JEV38 JOR29:JOR38 JYN29:JYN38 KIJ29:KIJ38 KSF29:KSF38 LCB29:LCB38 LLX29:LLX38 LVT29:LVT38 MFP29:MFP38 MPL29:MPL38 MZH29:MZH38 NJD29:NJD38 NSZ29:NSZ38 OCV29:OCV38 OMR29:OMR38 OWN29:OWN38 PGJ29:PGJ38 PQF29:PQF38 QAB29:QAB38 QJX29:QJX38 QTT29:QTT38 RDP29:RDP38 RNL29:RNL38 RXH29:RXH38 SHD29:SHD38 SQZ29:SQZ38 TAV29:TAV38 TKR29:TKR38 TUN29:TUN38 UEJ29:UEJ38 UOF29:UOF38 UYB29:UYB38 VHX29:VHX38 VRT29:VRT38 WBP29:WBP38 WLL29:WLL38 IV29:IV38 SR29:SR38 WVH29:WVH38 ACN29:ACN38 AMJ29:AMJ38 BPX29:BPX38 AWF29:AWF38 BGB29:BGB38 I6:I69">
      <formula1>$A$3:$E$3</formula1>
    </dataValidation>
    <dataValidation type="list" allowBlank="1" showInputMessage="1" showErrorMessage="1" sqref="B6:B13 B59:B62 B54:B56 B15 B44:B50 B17:B37">
      <formula1>$P$6:$P$7</formula1>
    </dataValidation>
  </dataValidations>
  <printOptions horizontalCentered="1" verticalCentered="1"/>
  <pageMargins left="0.23622047244094491" right="0.23622047244094491" top="0.74803149606299213" bottom="0.74803149606299213" header="0.31496062992125984" footer="0.31496062992125984"/>
  <pageSetup paperSize="8" scale="19" fitToHeight="0" orientation="landscape" r:id="rId1"/>
  <headerFooter alignWithMargins="0">
    <oddHeader>&amp;LModello di Organizzazione, Gestione e Controllo ex D.Lgs 231/2001 di ASM PAVIA 
ALLEGATO 2 MO REPOSITORY DEI RISCHI rev. o</oddHeader>
    <oddFooter>&amp;CPagina &amp;P</oddFooter>
  </headerFooter>
  <colBreaks count="1" manualBreakCount="1">
    <brk id="10" max="1048575"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zoomScaleNormal="100" workbookViewId="0">
      <selection activeCell="C3" sqref="C3"/>
    </sheetView>
  </sheetViews>
  <sheetFormatPr defaultColWidth="8.7109375" defaultRowHeight="12.75" x14ac:dyDescent="0.2"/>
  <cols>
    <col min="1" max="1" width="8.140625" customWidth="1"/>
    <col min="2" max="2" width="5.140625" customWidth="1"/>
    <col min="3" max="3" width="3.42578125" customWidth="1"/>
    <col min="10" max="10" width="5" customWidth="1"/>
    <col min="11" max="11" width="10.7109375" customWidth="1"/>
  </cols>
  <sheetData>
    <row r="1" spans="1:11" ht="10.15" customHeight="1" thickBot="1" x14ac:dyDescent="0.25"/>
    <row r="2" spans="1:11" x14ac:dyDescent="0.2">
      <c r="A2" s="45"/>
      <c r="B2" s="9"/>
      <c r="C2" s="9"/>
      <c r="D2" s="9"/>
      <c r="E2" s="9"/>
      <c r="F2" s="9"/>
      <c r="G2" s="9"/>
      <c r="H2" s="9"/>
      <c r="I2" s="9"/>
      <c r="J2" s="9"/>
      <c r="K2" s="11"/>
    </row>
    <row r="3" spans="1:11" x14ac:dyDescent="0.2">
      <c r="A3" s="7"/>
      <c r="B3" s="8"/>
      <c r="C3" s="8"/>
      <c r="D3" s="8"/>
      <c r="E3" s="8"/>
      <c r="F3" s="8"/>
      <c r="G3" s="8"/>
      <c r="H3" s="8"/>
      <c r="I3" s="8"/>
      <c r="J3" s="8"/>
      <c r="K3" s="10"/>
    </row>
    <row r="4" spans="1:11" x14ac:dyDescent="0.2">
      <c r="A4" s="7"/>
      <c r="B4" s="8"/>
      <c r="C4" s="8"/>
      <c r="D4" s="6"/>
      <c r="E4" s="7"/>
      <c r="F4" s="8"/>
      <c r="G4" s="8"/>
      <c r="H4" s="8"/>
      <c r="I4" s="8"/>
      <c r="J4" s="8"/>
      <c r="K4" s="10"/>
    </row>
    <row r="5" spans="1:11" ht="13.5" thickBot="1" x14ac:dyDescent="0.25">
      <c r="A5" s="7"/>
      <c r="B5" s="115" t="s">
        <v>182</v>
      </c>
      <c r="C5" s="25"/>
      <c r="D5" s="10"/>
      <c r="E5" s="7"/>
      <c r="F5" s="8"/>
      <c r="G5" s="8"/>
      <c r="H5" s="8"/>
      <c r="I5" s="8"/>
      <c r="J5" s="8"/>
      <c r="K5" s="10"/>
    </row>
    <row r="6" spans="1:11" x14ac:dyDescent="0.2">
      <c r="A6" s="7"/>
      <c r="B6" s="115"/>
      <c r="C6" s="25"/>
      <c r="D6" s="118">
        <v>3</v>
      </c>
      <c r="E6" s="129"/>
      <c r="F6" s="123"/>
      <c r="G6" s="123"/>
      <c r="H6" s="123"/>
      <c r="I6" s="123"/>
      <c r="J6" s="8"/>
      <c r="K6" s="10"/>
    </row>
    <row r="7" spans="1:11" ht="13.5" thickBot="1" x14ac:dyDescent="0.25">
      <c r="A7" s="7"/>
      <c r="B7" s="115"/>
      <c r="C7" s="25"/>
      <c r="D7" s="119"/>
      <c r="E7" s="130"/>
      <c r="F7" s="124"/>
      <c r="G7" s="124"/>
      <c r="H7" s="124"/>
      <c r="I7" s="124"/>
      <c r="J7" s="8"/>
      <c r="K7" s="10"/>
    </row>
    <row r="8" spans="1:11" x14ac:dyDescent="0.2">
      <c r="A8" s="7"/>
      <c r="B8" s="115"/>
      <c r="C8" s="25"/>
      <c r="D8" s="120">
        <v>2</v>
      </c>
      <c r="E8" s="129"/>
      <c r="F8" s="123"/>
      <c r="G8" s="123"/>
      <c r="H8" s="123"/>
      <c r="I8" s="121"/>
      <c r="J8" s="8"/>
      <c r="K8" s="10"/>
    </row>
    <row r="9" spans="1:11" ht="13.5" thickBot="1" x14ac:dyDescent="0.25">
      <c r="A9" s="7"/>
      <c r="B9" s="115"/>
      <c r="C9" s="25"/>
      <c r="D9" s="119"/>
      <c r="E9" s="130"/>
      <c r="F9" s="124"/>
      <c r="G9" s="124"/>
      <c r="H9" s="124"/>
      <c r="I9" s="122"/>
      <c r="J9" s="8"/>
      <c r="K9" s="10"/>
    </row>
    <row r="10" spans="1:11" x14ac:dyDescent="0.2">
      <c r="A10" s="7"/>
      <c r="B10" s="115"/>
      <c r="C10" s="25"/>
      <c r="D10" s="120">
        <v>1</v>
      </c>
      <c r="E10" s="129"/>
      <c r="F10" s="121"/>
      <c r="G10" s="121"/>
      <c r="H10" s="126"/>
      <c r="I10" s="126"/>
      <c r="J10" s="8"/>
      <c r="K10" s="10"/>
    </row>
    <row r="11" spans="1:11" ht="13.5" thickBot="1" x14ac:dyDescent="0.25">
      <c r="A11" s="7"/>
      <c r="B11" s="115"/>
      <c r="C11" s="25"/>
      <c r="D11" s="119"/>
      <c r="E11" s="130"/>
      <c r="F11" s="122"/>
      <c r="G11" s="122"/>
      <c r="H11" s="127"/>
      <c r="I11" s="127"/>
      <c r="J11" s="8"/>
      <c r="K11" s="10"/>
    </row>
    <row r="12" spans="1:11" x14ac:dyDescent="0.2">
      <c r="A12" s="7"/>
      <c r="B12" s="115"/>
      <c r="C12" s="25"/>
      <c r="D12" s="118">
        <v>0</v>
      </c>
      <c r="E12" s="129"/>
      <c r="F12" s="121"/>
      <c r="G12" s="121"/>
      <c r="H12" s="126"/>
      <c r="I12" s="126"/>
      <c r="J12" s="8"/>
      <c r="K12" s="10"/>
    </row>
    <row r="13" spans="1:11" ht="13.5" thickBot="1" x14ac:dyDescent="0.25">
      <c r="A13" s="7"/>
      <c r="B13" s="115"/>
      <c r="C13" s="25"/>
      <c r="D13" s="118"/>
      <c r="E13" s="130"/>
      <c r="F13" s="122"/>
      <c r="G13" s="122"/>
      <c r="H13" s="127"/>
      <c r="I13" s="127"/>
      <c r="J13" s="8"/>
      <c r="K13" s="10"/>
    </row>
    <row r="14" spans="1:11" x14ac:dyDescent="0.2">
      <c r="A14" s="7"/>
      <c r="B14" s="115"/>
      <c r="C14" s="25"/>
      <c r="D14" s="11"/>
      <c r="E14" s="116">
        <v>0</v>
      </c>
      <c r="F14" s="116">
        <v>1</v>
      </c>
      <c r="G14" s="116">
        <v>2</v>
      </c>
      <c r="H14" s="116">
        <v>3</v>
      </c>
      <c r="I14" s="116">
        <v>4</v>
      </c>
      <c r="J14" s="9"/>
      <c r="K14" s="10"/>
    </row>
    <row r="15" spans="1:11" x14ac:dyDescent="0.2">
      <c r="A15" s="7"/>
      <c r="B15" s="8"/>
      <c r="C15" s="8"/>
      <c r="D15" s="10"/>
      <c r="E15" s="117"/>
      <c r="F15" s="117"/>
      <c r="G15" s="117"/>
      <c r="H15" s="117"/>
      <c r="I15" s="117"/>
      <c r="J15" s="8"/>
      <c r="K15" s="10"/>
    </row>
    <row r="16" spans="1:11" x14ac:dyDescent="0.2">
      <c r="A16" s="7"/>
      <c r="B16" s="8"/>
      <c r="C16" s="8"/>
      <c r="D16" s="8"/>
      <c r="E16" s="24"/>
      <c r="F16" s="24"/>
      <c r="G16" s="24"/>
      <c r="H16" s="24"/>
      <c r="I16" s="24"/>
      <c r="J16" s="8"/>
      <c r="K16" s="10"/>
    </row>
    <row r="17" spans="1:11" x14ac:dyDescent="0.2">
      <c r="A17" s="7"/>
      <c r="B17" s="8"/>
      <c r="C17" s="8"/>
      <c r="D17" s="8"/>
      <c r="E17" s="128" t="s">
        <v>183</v>
      </c>
      <c r="F17" s="128"/>
      <c r="G17" s="128"/>
      <c r="H17" s="128"/>
      <c r="I17" s="128"/>
      <c r="J17" s="8"/>
      <c r="K17" s="10"/>
    </row>
    <row r="18" spans="1:11" x14ac:dyDescent="0.2">
      <c r="A18" s="7"/>
      <c r="B18" s="8"/>
      <c r="C18" s="8"/>
      <c r="D18" s="8"/>
      <c r="E18" s="128"/>
      <c r="F18" s="128"/>
      <c r="G18" s="128"/>
      <c r="H18" s="128"/>
      <c r="I18" s="128"/>
      <c r="J18" s="8"/>
      <c r="K18" s="10"/>
    </row>
    <row r="19" spans="1:11" ht="13.5" thickBot="1" x14ac:dyDescent="0.25">
      <c r="A19" s="7"/>
      <c r="B19" s="8"/>
      <c r="C19" s="8"/>
      <c r="D19" s="8"/>
      <c r="E19" s="8"/>
      <c r="F19" s="8"/>
      <c r="G19" s="8"/>
      <c r="H19" s="8"/>
      <c r="I19" s="8"/>
      <c r="J19" s="8"/>
      <c r="K19" s="10"/>
    </row>
    <row r="20" spans="1:11" ht="7.9" customHeight="1" x14ac:dyDescent="0.2">
      <c r="A20" s="7"/>
      <c r="B20" s="8"/>
      <c r="C20" s="8"/>
      <c r="D20" s="129"/>
      <c r="E20" s="8"/>
      <c r="F20" s="125" t="s">
        <v>184</v>
      </c>
      <c r="G20" s="125"/>
      <c r="H20" s="125"/>
      <c r="I20" s="8"/>
      <c r="J20" s="8"/>
      <c r="K20" s="10"/>
    </row>
    <row r="21" spans="1:11" ht="7.9" customHeight="1" thickBot="1" x14ac:dyDescent="0.25">
      <c r="A21" s="7"/>
      <c r="B21" s="8"/>
      <c r="C21" s="8"/>
      <c r="D21" s="130"/>
      <c r="E21" s="8"/>
      <c r="F21" s="125"/>
      <c r="G21" s="125"/>
      <c r="H21" s="125"/>
      <c r="I21" s="8"/>
      <c r="J21" s="8"/>
      <c r="K21" s="10"/>
    </row>
    <row r="22" spans="1:11" ht="13.5" thickBot="1" x14ac:dyDescent="0.25">
      <c r="A22" s="7"/>
      <c r="B22" s="8"/>
      <c r="C22" s="8"/>
      <c r="D22" s="8"/>
      <c r="E22" s="8"/>
      <c r="F22" s="8"/>
      <c r="G22" s="8"/>
      <c r="H22" s="8"/>
      <c r="I22" s="8"/>
      <c r="J22" s="8"/>
      <c r="K22" s="10"/>
    </row>
    <row r="23" spans="1:11" ht="7.9" customHeight="1" x14ac:dyDescent="0.2">
      <c r="A23" s="7"/>
      <c r="B23" s="8"/>
      <c r="C23" s="8"/>
      <c r="D23" s="123"/>
      <c r="E23" s="8"/>
      <c r="F23" s="125" t="s">
        <v>2</v>
      </c>
      <c r="G23" s="125"/>
      <c r="H23" s="125"/>
      <c r="I23" s="8"/>
      <c r="J23" s="8"/>
      <c r="K23" s="10"/>
    </row>
    <row r="24" spans="1:11" ht="7.9" customHeight="1" thickBot="1" x14ac:dyDescent="0.25">
      <c r="A24" s="7"/>
      <c r="B24" s="8"/>
      <c r="C24" s="8"/>
      <c r="D24" s="124"/>
      <c r="E24" s="8"/>
      <c r="F24" s="125"/>
      <c r="G24" s="125"/>
      <c r="H24" s="125"/>
      <c r="I24" s="8"/>
      <c r="J24" s="8"/>
      <c r="K24" s="10"/>
    </row>
    <row r="25" spans="1:11" ht="13.5" thickBot="1" x14ac:dyDescent="0.25">
      <c r="A25" s="7"/>
      <c r="B25" s="8"/>
      <c r="C25" s="8"/>
      <c r="D25" s="8"/>
      <c r="E25" s="8"/>
      <c r="F25" s="8"/>
      <c r="G25" s="8"/>
      <c r="H25" s="8"/>
      <c r="I25" s="8"/>
      <c r="J25" s="8"/>
      <c r="K25" s="10"/>
    </row>
    <row r="26" spans="1:11" ht="7.9" customHeight="1" x14ac:dyDescent="0.2">
      <c r="A26" s="7"/>
      <c r="B26" s="8"/>
      <c r="C26" s="8"/>
      <c r="D26" s="126"/>
      <c r="E26" s="8"/>
      <c r="F26" s="125" t="s">
        <v>3</v>
      </c>
      <c r="G26" s="125"/>
      <c r="H26" s="125"/>
      <c r="I26" s="8"/>
      <c r="J26" s="8"/>
      <c r="K26" s="10"/>
    </row>
    <row r="27" spans="1:11" ht="7.9" customHeight="1" thickBot="1" x14ac:dyDescent="0.25">
      <c r="A27" s="7"/>
      <c r="B27" s="8"/>
      <c r="C27" s="8"/>
      <c r="D27" s="127"/>
      <c r="E27" s="8"/>
      <c r="F27" s="125"/>
      <c r="G27" s="125"/>
      <c r="H27" s="125"/>
      <c r="I27" s="8"/>
      <c r="J27" s="8"/>
      <c r="K27" s="10"/>
    </row>
    <row r="28" spans="1:11" ht="13.5" thickBot="1" x14ac:dyDescent="0.25">
      <c r="A28" s="7"/>
      <c r="B28" s="8"/>
      <c r="C28" s="8"/>
      <c r="D28" s="8"/>
      <c r="E28" s="8"/>
      <c r="F28" s="8"/>
      <c r="G28" s="8"/>
      <c r="H28" s="8"/>
      <c r="I28" s="8"/>
      <c r="J28" s="8"/>
      <c r="K28" s="10"/>
    </row>
    <row r="29" spans="1:11" ht="7.9" customHeight="1" x14ac:dyDescent="0.2">
      <c r="A29" s="7"/>
      <c r="B29" s="8"/>
      <c r="C29" s="8"/>
      <c r="D29" s="121"/>
      <c r="E29" s="8"/>
      <c r="F29" s="125" t="s">
        <v>33</v>
      </c>
      <c r="G29" s="125"/>
      <c r="H29" s="125"/>
      <c r="I29" s="8"/>
      <c r="J29" s="8"/>
      <c r="K29" s="10"/>
    </row>
    <row r="30" spans="1:11" ht="7.9" customHeight="1" thickBot="1" x14ac:dyDescent="0.25">
      <c r="A30" s="7"/>
      <c r="B30" s="8"/>
      <c r="C30" s="8"/>
      <c r="D30" s="122"/>
      <c r="E30" s="8"/>
      <c r="F30" s="125"/>
      <c r="G30" s="125"/>
      <c r="H30" s="125"/>
      <c r="I30" s="8"/>
      <c r="J30" s="8"/>
      <c r="K30" s="10"/>
    </row>
    <row r="31" spans="1:11" x14ac:dyDescent="0.2">
      <c r="A31" s="7"/>
      <c r="B31" s="8"/>
      <c r="C31" s="8"/>
      <c r="D31" s="8"/>
      <c r="E31" s="8"/>
      <c r="F31" s="8"/>
      <c r="G31" s="8"/>
      <c r="H31" s="8"/>
      <c r="I31" s="8"/>
      <c r="J31" s="8"/>
      <c r="K31" s="10"/>
    </row>
    <row r="32" spans="1:11" ht="13.5" thickBot="1" x14ac:dyDescent="0.25">
      <c r="A32" s="46"/>
      <c r="B32" s="47"/>
      <c r="C32" s="47"/>
      <c r="D32" s="47"/>
      <c r="E32" s="47"/>
      <c r="F32" s="47"/>
      <c r="G32" s="47"/>
      <c r="H32" s="47"/>
      <c r="I32" s="47"/>
      <c r="J32" s="47"/>
      <c r="K32" s="48"/>
    </row>
  </sheetData>
  <mergeCells count="39">
    <mergeCell ref="D29:D30"/>
    <mergeCell ref="E8:E9"/>
    <mergeCell ref="E6:E7"/>
    <mergeCell ref="G8:G9"/>
    <mergeCell ref="G6:G7"/>
    <mergeCell ref="F6:F7"/>
    <mergeCell ref="F8:F9"/>
    <mergeCell ref="F29:H30"/>
    <mergeCell ref="E10:E11"/>
    <mergeCell ref="E12:E13"/>
    <mergeCell ref="D20:D21"/>
    <mergeCell ref="D23:D24"/>
    <mergeCell ref="F26:H27"/>
    <mergeCell ref="D26:D27"/>
    <mergeCell ref="I6:I7"/>
    <mergeCell ref="I8:I9"/>
    <mergeCell ref="F20:H21"/>
    <mergeCell ref="F23:H24"/>
    <mergeCell ref="D12:D13"/>
    <mergeCell ref="G12:G13"/>
    <mergeCell ref="F12:F13"/>
    <mergeCell ref="H6:H7"/>
    <mergeCell ref="H8:H9"/>
    <mergeCell ref="H10:H11"/>
    <mergeCell ref="H12:H13"/>
    <mergeCell ref="I14:I15"/>
    <mergeCell ref="E17:I18"/>
    <mergeCell ref="I10:I11"/>
    <mergeCell ref="I12:I13"/>
    <mergeCell ref="B5:B14"/>
    <mergeCell ref="E14:E15"/>
    <mergeCell ref="F14:F15"/>
    <mergeCell ref="G14:G15"/>
    <mergeCell ref="H14:H15"/>
    <mergeCell ref="D6:D7"/>
    <mergeCell ref="D8:D9"/>
    <mergeCell ref="D10:D11"/>
    <mergeCell ref="F10:F11"/>
    <mergeCell ref="G10:G11"/>
  </mergeCells>
  <phoneticPr fontId="5" type="noConversion"/>
  <pageMargins left="0.75" right="0.75" top="1" bottom="1" header="0.5" footer="0.5"/>
  <pageSetup paperSize="9" orientation="portrait" r:id="rId1"/>
  <headerFooter alignWithMargins="0"/>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zoomScaleNormal="100" workbookViewId="0">
      <selection activeCell="F2" sqref="F2"/>
    </sheetView>
  </sheetViews>
  <sheetFormatPr defaultColWidth="9.140625" defaultRowHeight="12.75" x14ac:dyDescent="0.2"/>
  <cols>
    <col min="1" max="1" width="10.7109375" style="2" customWidth="1"/>
    <col min="2" max="2" width="15.140625" style="2" customWidth="1"/>
    <col min="3" max="3" width="12.28515625" style="2" customWidth="1"/>
    <col min="4" max="4" width="8.7109375" style="2" customWidth="1"/>
    <col min="5" max="6" width="22.7109375" style="2" customWidth="1"/>
    <col min="7" max="7" width="26" style="2" customWidth="1"/>
    <col min="8" max="9" width="10.7109375" style="2" customWidth="1"/>
    <col min="10" max="10" width="31.42578125" style="2" customWidth="1"/>
    <col min="11" max="14" width="9.140625" style="2"/>
    <col min="15" max="21" width="14.7109375" style="4" customWidth="1"/>
    <col min="22" max="22" width="9.140625" style="4"/>
    <col min="23" max="16384" width="9.140625" style="2"/>
  </cols>
  <sheetData>
    <row r="1" spans="1:21" ht="13.5" thickBot="1" x14ac:dyDescent="0.25"/>
    <row r="2" spans="1:21" ht="34.15" customHeight="1" thickBot="1" x14ac:dyDescent="0.25">
      <c r="A2" s="3"/>
      <c r="B2" s="141" t="s">
        <v>185</v>
      </c>
      <c r="C2" s="142"/>
      <c r="D2" s="142"/>
      <c r="E2" s="142"/>
      <c r="F2" s="40">
        <f>SUM(C9,E9,F9,G9)</f>
        <v>64</v>
      </c>
      <c r="G2" s="29"/>
      <c r="H2" s="29"/>
      <c r="I2" s="29"/>
      <c r="J2" s="29"/>
      <c r="K2" s="28"/>
      <c r="O2" s="5"/>
      <c r="P2" s="5"/>
      <c r="Q2" s="5"/>
      <c r="R2" s="5"/>
      <c r="S2" s="5"/>
      <c r="T2" s="5"/>
    </row>
    <row r="3" spans="1:21" ht="15.75" customHeight="1" thickBot="1" x14ac:dyDescent="0.25">
      <c r="A3" s="3"/>
      <c r="B3" s="30"/>
      <c r="C3" s="30"/>
      <c r="D3" s="30"/>
      <c r="E3" s="30"/>
      <c r="F3" s="30"/>
      <c r="G3" s="30"/>
      <c r="H3" s="30"/>
      <c r="O3" s="5"/>
      <c r="P3" s="5"/>
      <c r="Q3" s="5"/>
      <c r="R3" s="5"/>
      <c r="S3" s="5"/>
      <c r="T3" s="5"/>
    </row>
    <row r="4" spans="1:21" ht="19.5" thickBot="1" x14ac:dyDescent="0.25">
      <c r="A4" s="3"/>
      <c r="B4" s="136" t="s">
        <v>186</v>
      </c>
      <c r="C4" s="137"/>
      <c r="D4" s="137"/>
      <c r="E4" s="137"/>
      <c r="F4" s="40">
        <f>COUNTIF('DB Attività Reati'!J16:J64,"NO")</f>
        <v>0</v>
      </c>
      <c r="G4" s="31"/>
      <c r="H4" s="30"/>
      <c r="O4" s="12"/>
      <c r="P4" s="13"/>
      <c r="Q4" s="14"/>
      <c r="R4" s="14"/>
      <c r="S4" s="14"/>
      <c r="T4" s="14"/>
      <c r="U4" s="14"/>
    </row>
    <row r="5" spans="1:21" ht="15.75" x14ac:dyDescent="0.2">
      <c r="A5" s="3"/>
      <c r="B5" s="32"/>
      <c r="C5" s="32"/>
      <c r="D5" s="32"/>
      <c r="E5" s="32"/>
      <c r="F5" s="32"/>
      <c r="G5" s="32"/>
      <c r="H5" s="30"/>
      <c r="O5" s="13"/>
      <c r="P5" s="13"/>
      <c r="Q5" s="13"/>
      <c r="R5" s="13"/>
      <c r="S5" s="13"/>
      <c r="T5" s="13"/>
      <c r="U5" s="14"/>
    </row>
    <row r="6" spans="1:21" ht="16.5" thickBot="1" x14ac:dyDescent="0.25">
      <c r="A6" s="3"/>
      <c r="B6" s="30"/>
      <c r="C6" s="30"/>
      <c r="D6" s="30"/>
      <c r="E6" s="30"/>
      <c r="F6" s="30"/>
      <c r="G6" s="30"/>
      <c r="H6" s="30"/>
      <c r="O6" s="14"/>
      <c r="P6" s="14"/>
      <c r="Q6" s="14"/>
      <c r="R6" s="14"/>
      <c r="S6" s="14"/>
      <c r="T6" s="14"/>
      <c r="U6" s="13"/>
    </row>
    <row r="7" spans="1:21" ht="25.5" customHeight="1" x14ac:dyDescent="0.2">
      <c r="B7" s="35"/>
      <c r="C7" s="138" t="s">
        <v>187</v>
      </c>
      <c r="D7" s="139"/>
      <c r="E7" s="139"/>
      <c r="F7" s="139"/>
      <c r="G7" s="140"/>
      <c r="H7" s="34"/>
      <c r="I7" s="34"/>
      <c r="J7" s="34"/>
      <c r="O7"/>
      <c r="P7"/>
      <c r="Q7"/>
      <c r="R7"/>
      <c r="S7"/>
      <c r="T7"/>
    </row>
    <row r="8" spans="1:21" ht="45" customHeight="1" x14ac:dyDescent="0.2">
      <c r="B8" s="36"/>
      <c r="C8" s="132" t="s">
        <v>188</v>
      </c>
      <c r="D8" s="133"/>
      <c r="E8" s="37" t="s">
        <v>189</v>
      </c>
      <c r="F8" s="37" t="s">
        <v>190</v>
      </c>
      <c r="G8" s="38" t="s">
        <v>191</v>
      </c>
      <c r="H8" s="34"/>
      <c r="I8" s="34"/>
      <c r="J8" s="34"/>
    </row>
    <row r="9" spans="1:21" ht="76.5" customHeight="1" thickBot="1" x14ac:dyDescent="0.25">
      <c r="B9" s="37" t="s">
        <v>192</v>
      </c>
      <c r="C9" s="134">
        <f>COUNTIF('DB Attività Reati'!J6:J69,"Trascurabile")</f>
        <v>2</v>
      </c>
      <c r="D9" s="135"/>
      <c r="E9" s="87">
        <f>COUNTIF('DB Attività Reati'!J6:J69,"Area da adeguare")</f>
        <v>8</v>
      </c>
      <c r="F9" s="33">
        <f>COUNTIF('DB Attività Reati'!J6:J69,"Area critica")</f>
        <v>1</v>
      </c>
      <c r="G9" s="88">
        <f>COUNTIF('DB Attività Reati'!J6:J69,"Area sotto controllo")</f>
        <v>53</v>
      </c>
      <c r="H9" s="34"/>
    </row>
    <row r="12" spans="1:21" ht="15.75" x14ac:dyDescent="0.2">
      <c r="B12" s="143" t="s">
        <v>193</v>
      </c>
      <c r="C12" s="143"/>
      <c r="D12" s="30"/>
    </row>
    <row r="13" spans="1:21" ht="16.5" thickBot="1" x14ac:dyDescent="0.25">
      <c r="B13" s="143"/>
      <c r="C13" s="143"/>
      <c r="D13" s="30"/>
    </row>
    <row r="14" spans="1:21" ht="16.899999999999999" customHeight="1" thickBot="1" x14ac:dyDescent="0.25">
      <c r="B14" s="49"/>
      <c r="D14" s="131" t="s">
        <v>194</v>
      </c>
      <c r="E14" s="131"/>
    </row>
    <row r="15" spans="1:21" ht="5.25" customHeight="1" thickBot="1" x14ac:dyDescent="0.25">
      <c r="B15" s="39"/>
      <c r="D15" s="53"/>
      <c r="E15" s="54"/>
    </row>
    <row r="16" spans="1:21" ht="16.899999999999999" customHeight="1" thickBot="1" x14ac:dyDescent="0.25">
      <c r="B16" s="50"/>
      <c r="D16" s="131" t="s">
        <v>195</v>
      </c>
      <c r="E16" s="131"/>
    </row>
    <row r="17" spans="2:5" ht="5.25" customHeight="1" thickBot="1" x14ac:dyDescent="0.25">
      <c r="B17" s="39"/>
      <c r="D17" s="53"/>
      <c r="E17" s="54"/>
    </row>
    <row r="18" spans="2:5" ht="16.899999999999999" customHeight="1" thickBot="1" x14ac:dyDescent="0.25">
      <c r="B18" s="51"/>
      <c r="D18" s="131" t="s">
        <v>196</v>
      </c>
      <c r="E18" s="131"/>
    </row>
    <row r="19" spans="2:5" ht="5.25" customHeight="1" thickBot="1" x14ac:dyDescent="0.25">
      <c r="B19" s="39"/>
      <c r="D19" s="53"/>
      <c r="E19" s="54"/>
    </row>
    <row r="20" spans="2:5" ht="16.899999999999999" customHeight="1" thickBot="1" x14ac:dyDescent="0.25">
      <c r="B20" s="52"/>
      <c r="D20" s="131" t="s">
        <v>197</v>
      </c>
      <c r="E20" s="131"/>
    </row>
  </sheetData>
  <mergeCells count="11">
    <mergeCell ref="B4:E4"/>
    <mergeCell ref="C7:G7"/>
    <mergeCell ref="B2:E2"/>
    <mergeCell ref="B12:C12"/>
    <mergeCell ref="B13:C13"/>
    <mergeCell ref="D18:E18"/>
    <mergeCell ref="D20:E20"/>
    <mergeCell ref="C8:D8"/>
    <mergeCell ref="C9:D9"/>
    <mergeCell ref="D14:E14"/>
    <mergeCell ref="D16:E16"/>
  </mergeCells>
  <phoneticPr fontId="5" type="noConversion"/>
  <pageMargins left="0.75" right="0.75" top="1" bottom="1" header="0.5" footer="0.5"/>
  <pageSetup orientation="landscape" r:id="rId1"/>
  <headerFooter alignWithMargins="0"/>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EA130A303878145AE1C9BD70B53F1BF" ma:contentTypeVersion="19" ma:contentTypeDescription="Creare un nuovo documento." ma:contentTypeScope="" ma:versionID="75a4509d2b7cfdef8e7ee3a9265265c5">
  <xsd:schema xmlns:xsd="http://www.w3.org/2001/XMLSchema" xmlns:xs="http://www.w3.org/2001/XMLSchema" xmlns:p="http://schemas.microsoft.com/office/2006/metadata/properties" xmlns:ns2="69b448a4-cce7-4b9e-8e23-54b07e31a9ae" xmlns:ns3="be94f2ec-7d1f-419e-8a2d-2b74f9d8cde0" targetNamespace="http://schemas.microsoft.com/office/2006/metadata/properties" ma:root="true" ma:fieldsID="d1ef663d3a56e7fce92f99dc558ae867" ns2:_="" ns3:_="">
    <xsd:import namespace="69b448a4-cce7-4b9e-8e23-54b07e31a9ae"/>
    <xsd:import namespace="be94f2ec-7d1f-419e-8a2d-2b74f9d8cde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_Flow_SignoffStatu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b448a4-cce7-4b9e-8e23-54b07e31a9ae"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element name="TaxCatchAll" ma:index="24" nillable="true" ma:displayName="Taxonomy Catch All Column" ma:hidden="true" ma:list="{176e7987-bcd9-4dac-9935-d75763ac77f7}" ma:internalName="TaxCatchAll" ma:showField="CatchAllData" ma:web="69b448a4-cce7-4b9e-8e23-54b07e31a9a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e94f2ec-7d1f-419e-8a2d-2b74f9d8cde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_Flow_SignoffStatus" ma:index="20" nillable="true" ma:displayName="Stato consenso" ma:internalName="Stato_x0020_consenso">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Tag immagine" ma:readOnly="false" ma:fieldId="{5cf76f15-5ced-4ddc-b409-7134ff3c332f}" ma:taxonomyMulti="true" ma:sspId="460cf7f3-ea69-47b2-904b-308c9d18258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e94f2ec-7d1f-419e-8a2d-2b74f9d8cde0">
      <Terms xmlns="http://schemas.microsoft.com/office/infopath/2007/PartnerControls"/>
    </lcf76f155ced4ddcb4097134ff3c332f>
    <_Flow_SignoffStatus xmlns="be94f2ec-7d1f-419e-8a2d-2b74f9d8cde0" xsi:nil="true"/>
    <TaxCatchAll xmlns="69b448a4-cce7-4b9e-8e23-54b07e31a9ae" xsi:nil="true"/>
  </documentManagement>
</p:properties>
</file>

<file path=customXml/itemProps1.xml><?xml version="1.0" encoding="utf-8"?>
<ds:datastoreItem xmlns:ds="http://schemas.openxmlformats.org/officeDocument/2006/customXml" ds:itemID="{E51B17A3-B719-4292-9086-417EEB8D74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b448a4-cce7-4b9e-8e23-54b07e31a9ae"/>
    <ds:schemaRef ds:uri="be94f2ec-7d1f-419e-8a2d-2b74f9d8cd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2B78E4-2563-4BCF-B0FC-9ACC0ECAD606}">
  <ds:schemaRefs>
    <ds:schemaRef ds:uri="http://schemas.microsoft.com/sharepoint/v3/contenttype/forms"/>
  </ds:schemaRefs>
</ds:datastoreItem>
</file>

<file path=customXml/itemProps3.xml><?xml version="1.0" encoding="utf-8"?>
<ds:datastoreItem xmlns:ds="http://schemas.openxmlformats.org/officeDocument/2006/customXml" ds:itemID="{DACB0878-35AE-40CA-B17A-2A9A13E404F2}">
  <ds:schemaRefs>
    <ds:schemaRef ds:uri="http://schemas.microsoft.com/office/2006/documentManagement/types"/>
    <ds:schemaRef ds:uri="http://purl.org/dc/dcmitype/"/>
    <ds:schemaRef ds:uri="http://www.w3.org/XML/1998/namespace"/>
    <ds:schemaRef ds:uri="http://purl.org/dc/terms/"/>
    <ds:schemaRef ds:uri="be94f2ec-7d1f-419e-8a2d-2b74f9d8cde0"/>
    <ds:schemaRef ds:uri="http://purl.org/dc/elements/1.1/"/>
    <ds:schemaRef ds:uri="69b448a4-cce7-4b9e-8e23-54b07e31a9ae"/>
    <ds:schemaRef ds:uri="http://schemas.microsoft.com/office/2006/metadata/properti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5</vt:i4>
      </vt:variant>
    </vt:vector>
  </HeadingPairs>
  <TitlesOfParts>
    <vt:vector size="9" baseType="lpstr">
      <vt:lpstr>Frontespizio</vt:lpstr>
      <vt:lpstr>DB Attività Reati</vt:lpstr>
      <vt:lpstr>Matrice di riferimento</vt:lpstr>
      <vt:lpstr>Riepilogo dei Rischi</vt:lpstr>
      <vt:lpstr>'DB Attività Reati'!Area_stampa</vt:lpstr>
      <vt:lpstr>Frontespizio!Area_stampa</vt:lpstr>
      <vt:lpstr>'Matrice di riferimento'!Area_stampa</vt:lpstr>
      <vt:lpstr>'Riepilogo dei Rischi'!Area_stampa</vt:lpstr>
      <vt:lpstr>'DB Attività Reati'!Titoli_stampa</vt:lpstr>
    </vt:vector>
  </TitlesOfParts>
  <Manager/>
  <Company>ASM Pavia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Repository</dc:title>
  <dc:subject/>
  <dc:creator>Berni</dc:creator>
  <cp:keywords/>
  <dc:description/>
  <cp:lastModifiedBy>Di Giovine</cp:lastModifiedBy>
  <cp:revision/>
  <dcterms:created xsi:type="dcterms:W3CDTF">1996-11-05T10:16:36Z</dcterms:created>
  <dcterms:modified xsi:type="dcterms:W3CDTF">2024-01-30T16:42:31Z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0x010100B82744219455D14280C50D0292BC748B</vt:lpwstr>
  </property>
</Properties>
</file>